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3C772964-047A-4BBF-9F9E-47117D3534B4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Realizacija 2020" sheetId="9" r:id="rId1"/>
    <sheet name="Realizacija 2021-" sheetId="11" r:id="rId2"/>
    <sheet name="2022" sheetId="12" r:id="rId3"/>
    <sheet name="2023" sheetId="13" r:id="rId4"/>
    <sheet name="2024" sheetId="14" r:id="rId5"/>
    <sheet name="2025" sheetId="15" r:id="rId6"/>
    <sheet name="2026" sheetId="17" r:id="rId7"/>
  </sheets>
  <definedNames>
    <definedName name="_xlnm._FilterDatabase" localSheetId="4" hidden="1">'2024'!$A$5:$AU$94</definedName>
    <definedName name="_xlnm._FilterDatabase" localSheetId="5" hidden="1">'2025'!$A$5:$AG$5</definedName>
    <definedName name="_xlnm._FilterDatabase" localSheetId="6" hidden="1">'2026'!$A$4:$AF$4</definedName>
  </definedNames>
  <calcPr calcId="181029"/>
</workbook>
</file>

<file path=xl/calcChain.xml><?xml version="1.0" encoding="utf-8"?>
<calcChain xmlns="http://schemas.openxmlformats.org/spreadsheetml/2006/main">
  <c r="AC26" i="17" l="1"/>
  <c r="AC70" i="17"/>
  <c r="AC71" i="17"/>
  <c r="AC72" i="17"/>
  <c r="AC73" i="17"/>
  <c r="AC74" i="17"/>
  <c r="AC75" i="17"/>
  <c r="AC76" i="17"/>
  <c r="AC77" i="17"/>
  <c r="AC78" i="17"/>
  <c r="AC79" i="17"/>
  <c r="AC80" i="17"/>
  <c r="AC81" i="17"/>
  <c r="AC82" i="17"/>
  <c r="AC83" i="17"/>
  <c r="AC84" i="17"/>
  <c r="AC85" i="17"/>
  <c r="AC86" i="17"/>
  <c r="AC87" i="17"/>
  <c r="AC88" i="17"/>
  <c r="AC8" i="17"/>
  <c r="AC9" i="17"/>
  <c r="AC10" i="17"/>
  <c r="AC11" i="17"/>
  <c r="AC12" i="17"/>
  <c r="AC13" i="17"/>
  <c r="AC14" i="17"/>
  <c r="AC15" i="17"/>
  <c r="AC16" i="17"/>
  <c r="AC17" i="17"/>
  <c r="AC18" i="17"/>
  <c r="AC19" i="17"/>
  <c r="AC20" i="17"/>
  <c r="AC21" i="17"/>
  <c r="AC22" i="17"/>
  <c r="AC25" i="17"/>
  <c r="AC30" i="17"/>
  <c r="AC37" i="17"/>
  <c r="AC38" i="17"/>
  <c r="AC39" i="17"/>
  <c r="AC47" i="17"/>
  <c r="AC48" i="17"/>
  <c r="AC49" i="17"/>
  <c r="AC50" i="17"/>
  <c r="AC51" i="17"/>
  <c r="AC52" i="17"/>
  <c r="AC53" i="17"/>
  <c r="AC54" i="17"/>
  <c r="AC55" i="17"/>
  <c r="AC56" i="17"/>
  <c r="AC57" i="17"/>
  <c r="AC58" i="17"/>
  <c r="AC59" i="17"/>
  <c r="AC60" i="17"/>
  <c r="AC61" i="17"/>
  <c r="AC62" i="17"/>
  <c r="AC63" i="17"/>
  <c r="AC64" i="17"/>
  <c r="AC65" i="17"/>
  <c r="AC66" i="17"/>
  <c r="AC67" i="17"/>
  <c r="AC68" i="17"/>
  <c r="AC69" i="17"/>
  <c r="AC7" i="17"/>
  <c r="AC6" i="17"/>
  <c r="Y135" i="17"/>
  <c r="X135" i="17"/>
  <c r="W135" i="17"/>
  <c r="V135" i="17"/>
  <c r="U135" i="17"/>
  <c r="T135" i="17"/>
  <c r="S135" i="17"/>
  <c r="R135" i="17"/>
  <c r="Q135" i="17"/>
  <c r="P135" i="17"/>
  <c r="O135" i="17"/>
  <c r="N135" i="17"/>
  <c r="M135" i="17"/>
  <c r="A1" i="17"/>
  <c r="A1" i="15"/>
  <c r="Y135" i="15"/>
  <c r="X135" i="15"/>
  <c r="W135" i="15"/>
  <c r="V135" i="15"/>
  <c r="U135" i="15"/>
  <c r="T135" i="15"/>
  <c r="S135" i="15"/>
  <c r="R135" i="15"/>
  <c r="Q135" i="15"/>
  <c r="P135" i="15"/>
  <c r="O135" i="15"/>
  <c r="N135" i="15"/>
  <c r="M135" i="15"/>
  <c r="AE85" i="13"/>
  <c r="X94" i="14"/>
  <c r="W94" i="14"/>
  <c r="V94" i="14"/>
  <c r="U94" i="14"/>
  <c r="T94" i="14"/>
  <c r="S94" i="14"/>
  <c r="R94" i="14"/>
  <c r="Q94" i="14"/>
  <c r="P94" i="14"/>
  <c r="O94" i="14"/>
  <c r="N94" i="14"/>
  <c r="M94" i="14"/>
  <c r="L94" i="14"/>
  <c r="A1" i="14"/>
  <c r="AE6" i="13"/>
  <c r="X86" i="13"/>
  <c r="W86" i="13"/>
  <c r="V86" i="13"/>
  <c r="U86" i="13"/>
  <c r="T86" i="13"/>
  <c r="S86" i="13"/>
  <c r="R86" i="13"/>
  <c r="Q86" i="13"/>
  <c r="P86" i="13"/>
  <c r="O86" i="13"/>
  <c r="N86" i="13"/>
  <c r="M86" i="13"/>
  <c r="L86" i="13"/>
  <c r="A1" i="13"/>
  <c r="AE17" i="12"/>
  <c r="L65" i="12"/>
  <c r="W65" i="12"/>
  <c r="V65" i="12"/>
  <c r="U65" i="12"/>
  <c r="T65" i="12"/>
  <c r="S65" i="12"/>
  <c r="O65" i="12"/>
  <c r="P65" i="12"/>
  <c r="Q65" i="12"/>
  <c r="R65" i="12"/>
  <c r="N65" i="12"/>
  <c r="M65" i="12"/>
  <c r="X65" i="12"/>
  <c r="AE16" i="12"/>
  <c r="AE23" i="12"/>
  <c r="AE9" i="11"/>
  <c r="T35" i="11"/>
  <c r="S35" i="11"/>
  <c r="R35" i="11"/>
  <c r="Q35" i="11"/>
  <c r="P35" i="11"/>
  <c r="O35" i="11"/>
  <c r="N35" i="11"/>
  <c r="M35" i="11"/>
  <c r="L35" i="11"/>
  <c r="AE22" i="12"/>
  <c r="V35" i="11"/>
  <c r="AE8" i="11"/>
  <c r="W35" i="11"/>
  <c r="U35" i="11"/>
  <c r="AE16" i="11"/>
  <c r="X6" i="11"/>
  <c r="AE7" i="12"/>
  <c r="AE13" i="12"/>
  <c r="AE15" i="12"/>
  <c r="AE18" i="12"/>
  <c r="AE19" i="12"/>
  <c r="A1" i="12"/>
  <c r="AC19" i="9"/>
  <c r="AE7" i="11"/>
  <c r="AE10" i="11"/>
  <c r="AE11" i="11"/>
  <c r="AE12" i="11"/>
  <c r="AE13" i="11"/>
  <c r="AE14" i="11"/>
  <c r="AE15" i="11"/>
  <c r="AE17" i="11"/>
  <c r="AE18" i="11"/>
  <c r="AE19" i="11"/>
  <c r="AE20" i="11"/>
  <c r="AE21" i="11"/>
  <c r="AE22" i="11"/>
  <c r="AE6" i="11"/>
  <c r="AE6" i="9"/>
  <c r="AE7" i="9"/>
  <c r="AE8" i="9"/>
  <c r="AE9" i="9"/>
  <c r="AE10" i="9"/>
  <c r="AE11" i="9"/>
  <c r="AE12" i="9"/>
  <c r="AE13" i="9"/>
  <c r="AE14" i="9"/>
  <c r="AE15" i="9"/>
  <c r="AE16" i="9"/>
  <c r="AE17" i="9"/>
  <c r="AE18" i="9"/>
  <c r="AE19" i="9"/>
  <c r="AE20" i="9"/>
  <c r="AE21" i="9"/>
  <c r="AE22" i="9"/>
  <c r="AE23" i="9"/>
  <c r="AE24" i="9"/>
  <c r="AE25" i="9"/>
  <c r="AE26" i="9"/>
  <c r="AE27" i="9"/>
  <c r="AE28" i="9"/>
  <c r="AE29" i="9"/>
  <c r="AE30" i="9"/>
  <c r="AE31" i="9"/>
  <c r="AE32" i="9"/>
  <c r="AE33" i="9"/>
  <c r="AE34" i="9"/>
  <c r="AE35" i="9"/>
  <c r="AE36" i="9"/>
  <c r="AE37" i="9"/>
  <c r="AE38" i="9"/>
  <c r="AE39" i="9"/>
  <c r="L135" i="17" l="1"/>
  <c r="L135" i="15"/>
  <c r="K94" i="14"/>
  <c r="K86" i="13"/>
  <c r="K65" i="12"/>
  <c r="X34" i="11"/>
  <c r="X22" i="11"/>
  <c r="X21" i="11"/>
  <c r="X20" i="11"/>
  <c r="X19" i="11"/>
  <c r="X18" i="11"/>
  <c r="X17" i="11"/>
  <c r="X16" i="11"/>
  <c r="X15" i="11"/>
  <c r="X14" i="11"/>
  <c r="X13" i="11"/>
  <c r="X12" i="11"/>
  <c r="X11" i="11"/>
  <c r="X10" i="11"/>
  <c r="X9" i="11"/>
  <c r="X7" i="11"/>
  <c r="X35" i="11"/>
  <c r="A1" i="11"/>
  <c r="X6" i="9" l="1"/>
  <c r="X7" i="9"/>
  <c r="X9" i="9"/>
  <c r="X10" i="9"/>
  <c r="X11" i="9"/>
  <c r="X12" i="9"/>
  <c r="X13" i="9"/>
  <c r="X14" i="9"/>
  <c r="X15" i="9"/>
  <c r="X16" i="9"/>
  <c r="X17" i="9"/>
  <c r="X18" i="9"/>
  <c r="X19" i="9"/>
  <c r="X23" i="9"/>
  <c r="X25" i="9"/>
  <c r="X27" i="9"/>
  <c r="X28" i="9"/>
  <c r="X29" i="9"/>
  <c r="X30" i="9"/>
  <c r="X31" i="9"/>
  <c r="X32" i="9"/>
  <c r="X37" i="9"/>
  <c r="X38" i="9"/>
  <c r="X39" i="9"/>
  <c r="L40" i="9" l="1"/>
  <c r="M40" i="9"/>
  <c r="N40" i="9"/>
  <c r="O40" i="9"/>
  <c r="P40" i="9"/>
  <c r="Q40" i="9"/>
  <c r="R40" i="9"/>
  <c r="S40" i="9"/>
  <c r="T40" i="9"/>
  <c r="U40" i="9"/>
  <c r="V40" i="9"/>
  <c r="W40" i="9"/>
  <c r="A1" i="9"/>
  <c r="X40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E2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>Author:</t>
        </r>
        <r>
          <rPr>
            <sz val="12"/>
            <color indexed="81"/>
            <rFont val="Tahoma"/>
            <family val="2"/>
          </rPr>
          <t xml:space="preserve">
tab.sa 31.09.2021</t>
        </r>
      </text>
    </comment>
    <comment ref="E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TREBAM OVO KORIGOVATI NA POJEDINAČNE UGOVORE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E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tabela sa 31.09.2021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E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tabela sa 31.09.2021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E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tabela sa 31.09.2021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E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tabela sa 31.09.2021</t>
        </r>
      </text>
    </comment>
  </commentList>
</comments>
</file>

<file path=xl/sharedStrings.xml><?xml version="1.0" encoding="utf-8"?>
<sst xmlns="http://schemas.openxmlformats.org/spreadsheetml/2006/main" count="3192" uniqueCount="1332">
  <si>
    <t>r.b.</t>
  </si>
  <si>
    <t>Dobavljač</t>
  </si>
  <si>
    <t>opis predmeta nabave ili oznaka JRJN</t>
  </si>
  <si>
    <t>broj obavještenja o dodjeli sa portala JN</t>
  </si>
  <si>
    <t>datum potpisivanja ugovora</t>
  </si>
  <si>
    <t>datum isteka ugovora</t>
  </si>
  <si>
    <t>Preostala vrijednost bez pdv</t>
  </si>
  <si>
    <t>fakt:</t>
  </si>
  <si>
    <t>iznos bez pdv</t>
  </si>
  <si>
    <t>FEBRUAR</t>
  </si>
  <si>
    <t>MART</t>
  </si>
  <si>
    <t>APRIL</t>
  </si>
  <si>
    <t>MAJ</t>
  </si>
  <si>
    <t>JUNI</t>
  </si>
  <si>
    <t>JULI</t>
  </si>
  <si>
    <t>AUGUST</t>
  </si>
  <si>
    <t>SEPTEBAR</t>
  </si>
  <si>
    <t>OKTOBAR</t>
  </si>
  <si>
    <t>NOVEMBAR</t>
  </si>
  <si>
    <t>DECEMBAR</t>
  </si>
  <si>
    <t>Square d.o.o. Sarajevo</t>
  </si>
  <si>
    <t>Preostala vrijednost bez pdv-NA DAN 31.12.2020.</t>
  </si>
  <si>
    <t>Realizacija ugovora U 2020.GODINI (bez pdv)</t>
  </si>
  <si>
    <t>STATUS UGOVORA</t>
  </si>
  <si>
    <t>ID Broj</t>
  </si>
  <si>
    <t>PDV Broj</t>
  </si>
  <si>
    <t>Nabavka usluge revizije finanijskih izvještaja</t>
  </si>
  <si>
    <t>15.01.2020</t>
  </si>
  <si>
    <t>15.01.2021</t>
  </si>
  <si>
    <t>Vrsta postupka</t>
  </si>
  <si>
    <t>Direktni</t>
  </si>
  <si>
    <t>Nabavka usluge štampanja blokova</t>
  </si>
  <si>
    <t>21.01.2020</t>
  </si>
  <si>
    <t>21.01.2021</t>
  </si>
  <si>
    <t>Recons - Drušvo za reviziju, računovodstvo i finanijski konslalting Sarajevo</t>
  </si>
  <si>
    <t>Nabavka građevinskog materijala</t>
  </si>
  <si>
    <t>18.02.2020</t>
  </si>
  <si>
    <t>18.02.2021</t>
  </si>
  <si>
    <t>Grafikon d.o.o Sarajevo</t>
  </si>
  <si>
    <t>DSC Agencija za zaštitu ljudi i imovine d.o.o. Sarajevo</t>
  </si>
  <si>
    <t>Nabavka usluge elektronske zaštite objekata od požara i protuprovale</t>
  </si>
  <si>
    <t>Konkurentski</t>
  </si>
  <si>
    <t>03.03.2020</t>
  </si>
  <si>
    <t>03.03.2021</t>
  </si>
  <si>
    <t>Institut za mjeriteljstvo BiH</t>
  </si>
  <si>
    <t>Nabavka usluge servisiranja i kontrola vaga</t>
  </si>
  <si>
    <t>19.02.2020</t>
  </si>
  <si>
    <t>19.02.2021</t>
  </si>
  <si>
    <t>A-steel d.o.o. Sarajevo</t>
  </si>
  <si>
    <t>Nabavka Bravarskog materijala (čeličnih cijevi i pratećeg materijala)</t>
  </si>
  <si>
    <t>11.03.2020</t>
  </si>
  <si>
    <t>11.03.2021</t>
  </si>
  <si>
    <t>Nabavka laminata i popratnog materijala</t>
  </si>
  <si>
    <t>Grafikon d.o.o. Sarajevo</t>
  </si>
  <si>
    <t>Nabavka rigip ploča</t>
  </si>
  <si>
    <t>12.03.2020</t>
  </si>
  <si>
    <t>12.03.2021</t>
  </si>
  <si>
    <t>KA-2 d.o.o. Sarajevo</t>
  </si>
  <si>
    <t>Nabavka izvođenja radova - oblaganje zidova</t>
  </si>
  <si>
    <t>10.03.2020</t>
  </si>
  <si>
    <t>10.03.2021</t>
  </si>
  <si>
    <t>Babel d.o.o. Sarajevo</t>
  </si>
  <si>
    <t>Nabavka i montaža metalnog zvona za komunalni otpad</t>
  </si>
  <si>
    <t>24.03.2020</t>
  </si>
  <si>
    <t>24.03.2021</t>
  </si>
  <si>
    <t>IDS Zdrava sredina d.o.o. Sarajevo</t>
  </si>
  <si>
    <t>Nabavka usluge DDD objekata</t>
  </si>
  <si>
    <t>15.05.2020</t>
  </si>
  <si>
    <t>15.05.2021</t>
  </si>
  <si>
    <t>Fabriano d.o.o. Sarajevo</t>
  </si>
  <si>
    <t>Nabavka tonera</t>
  </si>
  <si>
    <t>Otvoreni</t>
  </si>
  <si>
    <t>18.06.2020</t>
  </si>
  <si>
    <t>18.06.2021</t>
  </si>
  <si>
    <t>Maher d.o.o. Sarajevo</t>
  </si>
  <si>
    <t>Nabavka usluge periodičnog pregleda PP aparata, ispitivanje ispravnosti hidrantske mreže, izrada procjene ugroženosti od požara</t>
  </si>
  <si>
    <t>16.06.2020</t>
  </si>
  <si>
    <t>16.06.2021</t>
  </si>
  <si>
    <t>21.08.2020</t>
  </si>
  <si>
    <t>21.08.2021</t>
  </si>
  <si>
    <t>Alternativa d.o.o. Sarajevo</t>
  </si>
  <si>
    <t>Nabavka profilisanog lima i repromaterijala</t>
  </si>
  <si>
    <t>15.09.2020</t>
  </si>
  <si>
    <t>15.09.2021</t>
  </si>
  <si>
    <t>Treasure d.o.o. Zenica</t>
  </si>
  <si>
    <t>Nabavka čeličnih cijevi i pratećih materijala</t>
  </si>
  <si>
    <t>16.09.2020</t>
  </si>
  <si>
    <t>16.09.2021</t>
  </si>
  <si>
    <t>Advokat Zijad Sušić</t>
  </si>
  <si>
    <t>Nabavka advokatskih usluga</t>
  </si>
  <si>
    <t>AneksaII Dio B Zakona</t>
  </si>
  <si>
    <t>18.08.2020</t>
  </si>
  <si>
    <t>18.08.2021</t>
  </si>
  <si>
    <t>Alibeg d.o.o. Sarajevo</t>
  </si>
  <si>
    <t>Nabavka i ugradnja igličaste zaštite od ptica</t>
  </si>
  <si>
    <t>22.07.2020</t>
  </si>
  <si>
    <t>22.07.2021</t>
  </si>
  <si>
    <t>Sarajevo Osiguranje dd Sarajevo</t>
  </si>
  <si>
    <t>Nabavka usluga osiguranja imovine i osoba</t>
  </si>
  <si>
    <t>24.08.2020</t>
  </si>
  <si>
    <t>24.08.2021</t>
  </si>
  <si>
    <t xml:space="preserve">Samas d.o.o. Sarajevo </t>
  </si>
  <si>
    <t>Nabavka suluga dizajna, izrada reklamnog materijala, tehničke pripreme i digitalne štampe</t>
  </si>
  <si>
    <t>07.09.2020</t>
  </si>
  <si>
    <t>06.09.2021</t>
  </si>
  <si>
    <t>Advokat Enver Smajkan</t>
  </si>
  <si>
    <t>16.10.2020</t>
  </si>
  <si>
    <t>16.10.2021</t>
  </si>
  <si>
    <t>Defter d.o.o. Sarajevo</t>
  </si>
  <si>
    <t>Nabavka Mterijala za čišćenje</t>
  </si>
  <si>
    <t>16.11.2020</t>
  </si>
  <si>
    <t>16.12.2021</t>
  </si>
  <si>
    <t>Kamer komerc d.o.o. Sarajevo</t>
  </si>
  <si>
    <t>Nabavka mašine za pranje visokim pritiskom</t>
  </si>
  <si>
    <t>05.11.2020</t>
  </si>
  <si>
    <t>05.11.2021</t>
  </si>
  <si>
    <t>29.12.2020</t>
  </si>
  <si>
    <t>29.12.2021</t>
  </si>
  <si>
    <t>Advokat Armin Hadžić</t>
  </si>
  <si>
    <t>Svečenički Dom Vrhbosankse nadbiskupije</t>
  </si>
  <si>
    <t>Nabavka usluga zakupa garažnog mjesta</t>
  </si>
  <si>
    <t>Izuzet od primjene odredbi zakona</t>
  </si>
  <si>
    <t>30.09.2020</t>
  </si>
  <si>
    <t>30.09.2021</t>
  </si>
  <si>
    <t>Squere d.o.o. Sarajevo</t>
  </si>
  <si>
    <t>Nabavka usluge štampanja blokova, priznanica i ostalog materijala</t>
  </si>
  <si>
    <t>08.01.2021</t>
  </si>
  <si>
    <t>08.01.2022</t>
  </si>
  <si>
    <t>14.04.2021</t>
  </si>
  <si>
    <t>14.04.2022</t>
  </si>
  <si>
    <t>Nabavka usluge revizije i finansijskih izvještaja</t>
  </si>
  <si>
    <t>Kopija d.o.o. Sarajevo</t>
  </si>
  <si>
    <t>25.01.2021</t>
  </si>
  <si>
    <t>25.01.2022</t>
  </si>
  <si>
    <t>Energopetrol d.d. Sarajevo</t>
  </si>
  <si>
    <t>Nabavka pogonskog goriva</t>
  </si>
  <si>
    <t>08.02.2021</t>
  </si>
  <si>
    <t>08.02.2022</t>
  </si>
  <si>
    <t>A&amp;D D.o.o. Sarajevo</t>
  </si>
  <si>
    <t>Nabavka usluge servisa lifta</t>
  </si>
  <si>
    <t>09.02.2021</t>
  </si>
  <si>
    <t>09.02.2022</t>
  </si>
  <si>
    <t>R&amp;S d.o.o. Sarajevo</t>
  </si>
  <si>
    <t>Nabavka kancelarijskog materijala</t>
  </si>
  <si>
    <t>23.02.2021</t>
  </si>
  <si>
    <t>23.02.2022</t>
  </si>
  <si>
    <t>Nabavka usluge elektronske zaštite od požara, i provala i provjere sistema vatrodojave i protuprovale</t>
  </si>
  <si>
    <t>17.03.2021</t>
  </si>
  <si>
    <t>17.03.2022</t>
  </si>
  <si>
    <t xml:space="preserve">Konkurentski </t>
  </si>
  <si>
    <t>19.03.2021</t>
  </si>
  <si>
    <t>19.03.2022</t>
  </si>
  <si>
    <t>Gastrotehnika D.o.o Mostar</t>
  </si>
  <si>
    <t>Nabavka rashladnog ormara</t>
  </si>
  <si>
    <t>02.04.2021</t>
  </si>
  <si>
    <t>02.04.2022</t>
  </si>
  <si>
    <t>ALU Port d.o.o. Sarajevo</t>
  </si>
  <si>
    <t>Nabavka aluminijskih profila</t>
  </si>
  <si>
    <t>29.03.2021</t>
  </si>
  <si>
    <t>29.03.2022</t>
  </si>
  <si>
    <t>18.05.2021</t>
  </si>
  <si>
    <t>18.05.2022</t>
  </si>
  <si>
    <t>Nabavka usluge atesti i servisi, ekektro, gromobranski, PP aparata, vodovodnih instalacija i PPZ</t>
  </si>
  <si>
    <t>16.06.2022</t>
  </si>
  <si>
    <t>Sarajevo Osiguranje d.d - Imovina</t>
  </si>
  <si>
    <t>Osiguranje imovine</t>
  </si>
  <si>
    <t>24.08.2022</t>
  </si>
  <si>
    <t>Sarajevo Osiguranje d.d - vozila</t>
  </si>
  <si>
    <t>Osiguranje vozila i kasko</t>
  </si>
  <si>
    <t>ASA Osiguranje d.d Sarajevo</t>
  </si>
  <si>
    <t>Osiguranje zaposlenika od posljedica nesretnog slučaja</t>
  </si>
  <si>
    <t>Nabavka građevinskog materija</t>
  </si>
  <si>
    <t>23.09.2021</t>
  </si>
  <si>
    <t>23.09.2022</t>
  </si>
  <si>
    <t>Amacom d.o.o. Sarajevo</t>
  </si>
  <si>
    <t>Nabavka usluge izrade projekta saobraćane signalizacije</t>
  </si>
  <si>
    <t>04.10.2021</t>
  </si>
  <si>
    <t>04.10.2022</t>
  </si>
  <si>
    <t>Baker tilly Reopinion Društvo za reviziju d.o.o. Sarajevo</t>
  </si>
  <si>
    <t>Broj postupka i broj obavještenja o dodjeli Ugovora sa portala javnih nabavki</t>
  </si>
  <si>
    <t xml:space="preserve">Podaci o dobavljaču/Dobavljačima u okvirnom sporazumu </t>
  </si>
  <si>
    <t>Opis izmjene osnovnih elemenata ugovora i datum izmjene</t>
  </si>
  <si>
    <t>Ostatak vrijednosti ugovora nakon učinjene izmjene/ostatak vrijednosti okvirnog sporazuma</t>
  </si>
  <si>
    <t>Datum potpune realizacije ugovora/okvirnog sporazuma i ukupna utrošena vrijednost</t>
  </si>
  <si>
    <t>Napomena/Obrazloženje (značajne izmjene, raskid isl)</t>
  </si>
  <si>
    <t>Osnovni elementi ugovora/okvirnog sporazuma (vrijednost, period trajanja/rok izvršenja, rok plaćanja idr)</t>
  </si>
  <si>
    <t>Realizovano</t>
  </si>
  <si>
    <t>281-8-2-34/20</t>
  </si>
  <si>
    <t>281-8-2-35/20</t>
  </si>
  <si>
    <t>281-7-2-36/20</t>
  </si>
  <si>
    <t>281-8-1-37/20</t>
  </si>
  <si>
    <t>281-8-2-38/20</t>
  </si>
  <si>
    <t>281-8-1-84/20</t>
  </si>
  <si>
    <t>281-8-1-85/20</t>
  </si>
  <si>
    <t>281-8-1-86/20</t>
  </si>
  <si>
    <t>281-8-2-87/20</t>
  </si>
  <si>
    <t>281-8-2-136/20</t>
  </si>
  <si>
    <t>281-8-1-88/20</t>
  </si>
  <si>
    <t>281-8-1-156/20</t>
  </si>
  <si>
    <t>281-8-2-157/20</t>
  </si>
  <si>
    <t>281-7-1-158/20</t>
  </si>
  <si>
    <t>281-7-1-159/20</t>
  </si>
  <si>
    <t>281-7-1-160/20</t>
  </si>
  <si>
    <t>281-8-1-209/20</t>
  </si>
  <si>
    <t>281-7-2-188/20</t>
  </si>
  <si>
    <t>281-8-2-229/20</t>
  </si>
  <si>
    <t>281-7-1-257/20</t>
  </si>
  <si>
    <t>281-8-1-281/20</t>
  </si>
  <si>
    <t>281-8-2-28/21</t>
  </si>
  <si>
    <t>281-8-1-29/21</t>
  </si>
  <si>
    <t>281-7-2-43/21</t>
  </si>
  <si>
    <t>281-8-2-44/21</t>
  </si>
  <si>
    <t>281-8-1-45/21</t>
  </si>
  <si>
    <t>281-8-1-47/21</t>
  </si>
  <si>
    <t>281-8-2-72/21</t>
  </si>
  <si>
    <t>281-8-2-86/21</t>
  </si>
  <si>
    <t>281-8-1-87/21</t>
  </si>
  <si>
    <t>281-8-1-89/21</t>
  </si>
  <si>
    <t>281-8-2-90/21</t>
  </si>
  <si>
    <t>281-8-2-106/21</t>
  </si>
  <si>
    <t>281-7-2-122/21</t>
  </si>
  <si>
    <t>281-8-1-156/21</t>
  </si>
  <si>
    <t>281-8-2-157/21</t>
  </si>
  <si>
    <t>Spot 97 d.o.o. Sarajevo</t>
  </si>
  <si>
    <t>Nabavka elektromaterijala</t>
  </si>
  <si>
    <t>281-8-1-158/21</t>
  </si>
  <si>
    <t>281-0-2-1-7-1-21</t>
  </si>
  <si>
    <t>Vrijednost : 5241.60              Rok izvršenja:                        Rok plaćanja:                      Garantni rok:</t>
  </si>
  <si>
    <t>Ugovor 1</t>
  </si>
  <si>
    <t>Ugovor 2</t>
  </si>
  <si>
    <t>Ugovor 3</t>
  </si>
  <si>
    <t>18.11.2020.</t>
  </si>
  <si>
    <t>29.29.2021</t>
  </si>
  <si>
    <t>Ugovor 4</t>
  </si>
  <si>
    <t xml:space="preserve">Nabavka Mterijala za čišćenje </t>
  </si>
  <si>
    <t>2Izuzetak</t>
  </si>
  <si>
    <t>Vrijednost : 4800.00            Rok izvršenja:10dana                     Rok plaćanja:po ispostavi fakture                Garantni rok:/</t>
  </si>
  <si>
    <t>Vrijednost : 5966.00           Rok izvršenja:1 godina                        Rok plaćanja: 30dana                     Garantni rok:/</t>
  </si>
  <si>
    <t>Vrijednost : 2947.12          Rok izvršenja:1 god                 Rok plaćanja:avansna uplata                  Garantni rok:/</t>
  </si>
  <si>
    <t>Vrijednost : 1608.00              Rok izvršenja: 1god                 Rok plaćanja:po predračunu                Garantni rok:/</t>
  </si>
  <si>
    <t>Vrijednost : 5752.00           Rok izvršenja:1godina                        Rok plaćanja:avansna uplata               Garantni rok:/</t>
  </si>
  <si>
    <t>Vrijednost : 600.00            Rok izvršenja:1 godina                     Rok plaćanja: 30dana                 Garantni rok:/</t>
  </si>
  <si>
    <t>Vrijednost : 9990.00          Rok izvršenja:1 god                     Rok plaćanja:30dana                  Garantni rok:/</t>
  </si>
  <si>
    <t>Vrijednost : 3918.21              Rok izvršenja:1 god                        Rok plaćanja: 30dana                   Garantni rok:/</t>
  </si>
  <si>
    <t>Vrijednost : 2752.80              Rok izvršenja:1 god                     Rok plaćanja:30 dana                  Garantni rok:/</t>
  </si>
  <si>
    <t>Vrijednost : 3956.79         Rok izvršenja:1 godina                     Rok plaćanja:30 dana                   Garantni rok:/</t>
  </si>
  <si>
    <t>Vrijednost : 4660.68              Rok izvršenja:1 godina                     Rok plaćanja:30 dana                      Garantni rok:/</t>
  </si>
  <si>
    <t>Vrijednost : 5919.00           Rok izvršenja:1 godina                     Rok plaćanja:30 dana                      Garantni rok:/</t>
  </si>
  <si>
    <t>Vrijednost : 5500.00              Rok izvršenja:1 god                        Rok plaćanja: 30dana                     Garantni rok:/</t>
  </si>
  <si>
    <t>Vrijednost : 2.855.00                                                        Rok izvršenja:1godina                                             Rok plaćanja:30 dana                                         Garantni rok:/</t>
  </si>
  <si>
    <t>Vrijednost : 8.990.40                                                     Rok izvršenja:1 god                                                                          Rok plaćanja:30 dana                                                        Garantni rok:/</t>
  </si>
  <si>
    <t>Vrijednost : 5.057.12                                                         Rok izvršenja:1 godina                                                                   Rok plaćanja: 30 dana                                                        Garantni rok:/</t>
  </si>
  <si>
    <t>Vrijednost : 5.253.00                                                                              Rok izvršenja:1 god                                                                     Rok plaćanja: 30dana                                             Garantni rok:/</t>
  </si>
  <si>
    <t>Vrijednost : 5000,00                                                      Rok izvršenja:                                                                          Rok plaćanja:                                                                        Garantni rok:</t>
  </si>
  <si>
    <t>Vrijednost :5000,00                                                      Rok izvršenja:                                                                         Rok plaćanja:                                                                          Garantni rok:</t>
  </si>
  <si>
    <t>Vrijednost : 6500,00                                                      Rok izvršenja:                                                                         Rok plaćanja:                                                                           Garantni rok:</t>
  </si>
  <si>
    <t>Vrijednost : 24.165.70                                                   Rok izvršenja: 1 god                                                Rok plaćanja:30dana                                                Garantni rok:</t>
  </si>
  <si>
    <t>Vrijednost : 5000,00                                                     Rok izvršenja:                                                                          Rok plaćanja:                                                                         Garantni rok:</t>
  </si>
  <si>
    <t>Vrijednost : 15.480.00                                                 Rok izvršenja:1god                                                 Rok plaćanja:30 dana                                                     Garantni rok:/</t>
  </si>
  <si>
    <t>Vrijednost : 5000,00                                                     Rok izvršenja:                                                                             Rok plaćanja:                                                                      Garantni rok:</t>
  </si>
  <si>
    <t>Vrijednost : 5.300.00                                                    Rok izvršenja:1god                                                 Rok plaćanja: 30 dana                                              Garantni rok:/</t>
  </si>
  <si>
    <t>Vrijednost : 8.400.00                                                    Rok izvršenja:1god                                                                           Rok plaćanja:30 dana                                               Garantni rok:/</t>
  </si>
  <si>
    <t>Vrijednost : 11.984.60                                                 Rok izvršenja:1 god                                                   Rok plaćanja:30 dana                                                 Garantni rok:/</t>
  </si>
  <si>
    <t>Vrijednost : 5.000,00                                                      Rok izvršenja:                                                                         Rok plaćanja:                                                                       Garantni rok:</t>
  </si>
  <si>
    <t>Vrijednost : 3.000,00                                                    Rok izvršenja:                                                                          Rok plaćanja:                                                                         Garantni rok:</t>
  </si>
  <si>
    <t>Vrijednost : 1.000,00                                                    Rok izvršenja:                                                                             Rok plaćanja:                                                                          Garantni rok:</t>
  </si>
  <si>
    <t>Vrijednost : 946,00                                                                                                            Rok izvršenja:                                                                            Rok plaćanja:                                                  Garantni rok:</t>
  </si>
  <si>
    <t>Vrijednost : 1.803.42                                                    Rok izvršenja:1 god                                                  Rok plaćanja:30 dana                                                  Garantni rok:/</t>
  </si>
  <si>
    <t>Vrijednost : 1.300.00                                                       Rok izvršenja:1 god                                               Rok plaćanja: 30 dana                                               Garantni rok:/</t>
  </si>
  <si>
    <t>Vrijednost : 1.998.64                                                    Rok izvršenja:1 godina                                                                             Rok plaćanja: 30 dana                                                                      Garantni rok:/</t>
  </si>
  <si>
    <t>Vrijednost : 2.700.00                                                    Rok izvršenja:1 godina                                                           Rok plaćanja: 7 dana                                                 Garantni rok:/</t>
  </si>
  <si>
    <t>Vrijednost : 3908.00          Rok izvršenja:1 godina                        Rok plaćanja:30 dana                      Garantni rok:/</t>
  </si>
  <si>
    <t>Vrijednost : 8.820.00                                                    Rok izvršenja:1 godina                                                                         Rok plaćanja:30 dana                                                                        Garantni rok:/</t>
  </si>
  <si>
    <t>Vrijednost : 4.960.00                                                        Rok izvršenja:1 godina                                                                          Rok plaćanja:30 dana                                                                         Garantni rok:/</t>
  </si>
  <si>
    <t>Vrijednost :  5.993.19                                                    Rok izvršenja:1 godina                                                                         Rok plaćanja:30dana                                                                           Garantni rok:/</t>
  </si>
  <si>
    <t>Vrijednost : 5.937.15                                                    Rok izvršenja:1godina                                                            Rok plaćanja:30 dana                                                                 Garantni rok:/</t>
  </si>
  <si>
    <t>Vrijednost : 2.496.00                                                    Rok izvršenja: 1 godine                                                                          Rok plaćanja: 7 dana                                                                       Garantni rok:/</t>
  </si>
  <si>
    <t>Vrijednost : 5.804.25                                                                               Rok izvršenja:1 godina                                                                                 Rok plaćanja: 30dana                                                                         Garantni rok:/</t>
  </si>
  <si>
    <t>Vrijednost :  5.499.70                                                   Rok izvršenja:1 godina                                                                         Rok plaćanja: 30 dana                                                                   Garantni rok:/</t>
  </si>
  <si>
    <t>Vrijednost : 2.051.28                                                    Rok izvršenja:1 godina                                                                          Rok plaćanja: 7 dana                                                                        Garantni rok:/</t>
  </si>
  <si>
    <t>Vrijednost : 10.896.40                                                 Rok izvršenja:1godina                                                                         Rok plaćanja:30dana                                                     Garantni rok:/</t>
  </si>
  <si>
    <t>Vrijednost : 16.500.00                                                 Rok izvršenja:1 godina                                                                         Rok plaćanja:  30dana                                                                     Garantni rok:/</t>
  </si>
  <si>
    <t>Vrijednost :  6.000.00                                                      Rok izvršenja:10 radnih dana                                                                          Rok plaćanja: po ispostavi fakture                                                                 Garantni rok:/</t>
  </si>
  <si>
    <t>Vrijednost :  5.929.49                                                       Rok izvršenja:10 dana                                                           Rok plaćanja:15                                                                         Garantni rok:/</t>
  </si>
  <si>
    <t>Realizacija ugovora U 2022.GODINI (bez pdv)</t>
  </si>
  <si>
    <t>31.12.2021.</t>
  </si>
  <si>
    <t>Realizacija ugovora U 2021.GODINI (bez pdv)</t>
  </si>
  <si>
    <t>01.09.2021.</t>
  </si>
  <si>
    <t>09.11.2021.</t>
  </si>
  <si>
    <t xml:space="preserve">                                                                                </t>
  </si>
  <si>
    <t>04.10.2021.</t>
  </si>
  <si>
    <t xml:space="preserve">Vrijednost: 3.698.33             Rok izvršenja:                              Rok plaćanja:                   Garantni rok:                                                </t>
  </si>
  <si>
    <t>ugovor u realizaciji</t>
  </si>
  <si>
    <t>Nabavka usluge revizije finansijskih izvještaja</t>
  </si>
  <si>
    <t>281-8-2-192/21</t>
  </si>
  <si>
    <t>28.10.2021.</t>
  </si>
  <si>
    <t xml:space="preserve">Vrijednost: 6.000.00             Rok izvršenja:                              Rok plaćanja:                   Garantni rok:                                                </t>
  </si>
  <si>
    <t>281-7-1-179-3-6/21</t>
  </si>
  <si>
    <t>22.11.2021.</t>
  </si>
  <si>
    <t>Vrijednost: 11.986.50        Rok izvršenja:                              Rok plaćanja:                                Garantni rok:</t>
  </si>
  <si>
    <t>SENIGOR doo Sarajevo</t>
  </si>
  <si>
    <t>RECONS doo Sarajevo</t>
  </si>
  <si>
    <t>Defter doo Sarajevo</t>
  </si>
  <si>
    <t>Nabavka trapeznog profilisanog lima i pratećih materijala za pokrivanje krovnih konstrukcija</t>
  </si>
  <si>
    <t>281-8-1-195/21</t>
  </si>
  <si>
    <t>Vrijednost: 5.533.04            Rok izvršenja:                              Rok plaćanja:                                Garantni rok:</t>
  </si>
  <si>
    <t>Vrijednost : 1800.00                Rok izvršenja:                              Rok plaćanja:                      Garantni rok:</t>
  </si>
  <si>
    <t>5th Dimension doo Sarajevo</t>
  </si>
  <si>
    <t>Nabavka novih fiskalnih uređaja za PJ"Telali",PJ"Vogošća" i PJ"Ilidža"</t>
  </si>
  <si>
    <t>Nabavka materijala za čišćenje</t>
  </si>
  <si>
    <t>281-8-1-193/21</t>
  </si>
  <si>
    <t>27.10.2021.</t>
  </si>
  <si>
    <t>Vrijednost: 1.812.00            Rok izvršenja:                              Rok plaćanja:                                Garantni rok:</t>
  </si>
  <si>
    <t>Nabavka vodoinstalacionog materijala</t>
  </si>
  <si>
    <t>281-8-1-191/21</t>
  </si>
  <si>
    <t>05.11.2021.</t>
  </si>
  <si>
    <t>Vrijednost: 1.974.88            Rok izvršenja:                              Rok plaćanja:                                Garantni rok:</t>
  </si>
  <si>
    <t>05.11.2022.</t>
  </si>
  <si>
    <t>27.10.2022.</t>
  </si>
  <si>
    <t>22.11.2022.</t>
  </si>
  <si>
    <t>28.10.2022.</t>
  </si>
  <si>
    <t>Copia doo</t>
  </si>
  <si>
    <t>281-8-1-207/21</t>
  </si>
  <si>
    <t>09.12.2022.</t>
  </si>
  <si>
    <t>09.12.2021.</t>
  </si>
  <si>
    <t>Vrijednost: 988,00                  Rok izvršenja:                              Rok plaćanja:                                Garantni rok:</t>
  </si>
  <si>
    <t>CITY MARK PLUS doo</t>
  </si>
  <si>
    <t>Nabavka usluge dizajna , tehničke pripreme i digitalne štampe</t>
  </si>
  <si>
    <t>281-8-2-1/22</t>
  </si>
  <si>
    <t xml:space="preserve">Direktni </t>
  </si>
  <si>
    <t>10.12.2021.</t>
  </si>
  <si>
    <t>10.12.2022.</t>
  </si>
  <si>
    <t>Vrijednost: 2.980.00                  Rok izvršenja:                              Rok plaćanja:                                Garantni rok:</t>
  </si>
  <si>
    <t>SAMAS doo</t>
  </si>
  <si>
    <t>Nabavka promotivnog materijala</t>
  </si>
  <si>
    <t>281-8-1-2/22</t>
  </si>
  <si>
    <t>22.12.2021.</t>
  </si>
  <si>
    <t>22.12.2022.</t>
  </si>
  <si>
    <t>Vrijednost: 2.997.00                  Rok izvršenja:                              Rok plaćanja:                                Garantni rok:</t>
  </si>
  <si>
    <t>KAPRIOL POINT doo                       Široki Brijeg</t>
  </si>
  <si>
    <t>Nabavka radne i zaštitne odjeće i obuće</t>
  </si>
  <si>
    <t>281-8-1-3/22</t>
  </si>
  <si>
    <t>Vrijednost: 4.847.67                  Rok izvršenja:                              Rok plaćanja:                                Garantni rok:</t>
  </si>
  <si>
    <t>WILLONA doo</t>
  </si>
  <si>
    <t>281-8-1-4/22</t>
  </si>
  <si>
    <t>27.12.2021.</t>
  </si>
  <si>
    <t>27.12.2022.</t>
  </si>
  <si>
    <t>Vrijednost: 1.001.00                  Rok izvršenja:                              Rok plaćanja:                                Garantni rok:</t>
  </si>
  <si>
    <t>11.169.76</t>
  </si>
  <si>
    <t>13.12.2021.</t>
  </si>
  <si>
    <t>ugovor realizovan</t>
  </si>
  <si>
    <t>265.00</t>
  </si>
  <si>
    <t>29.12.2021.</t>
  </si>
  <si>
    <t>ugovor zealizovan</t>
  </si>
  <si>
    <t>ugovot u realizaciji</t>
  </si>
  <si>
    <t>Nabavka usluge tehničke podrške-održavanja za fiskalne kase</t>
  </si>
  <si>
    <t>281-8-2-15/22</t>
  </si>
  <si>
    <t>10.01.2022.</t>
  </si>
  <si>
    <t>10.01.2023.</t>
  </si>
  <si>
    <t>Vrijednost: 1.560.00                  Rok izvršenja:                              Rok plaćanja:                                Garantni rok:</t>
  </si>
  <si>
    <t>Nabavka usluge aplikacijske podrške</t>
  </si>
  <si>
    <t>281-8-2-16/22</t>
  </si>
  <si>
    <t>Vrijednost: 2.532.00                  Rok izvršenja:                              Rok plaćanja:                                Garantni rok:</t>
  </si>
  <si>
    <t>SAVICO</t>
  </si>
  <si>
    <t>Nabavka saobraćajnih znakova</t>
  </si>
  <si>
    <t>281-8-1-1-18/22</t>
  </si>
  <si>
    <t>24.01.2022.</t>
  </si>
  <si>
    <t>Vrijednost: 1.878,30                  Rok izvršenja:                              Rok plaćanja:                                Garantni rok:</t>
  </si>
  <si>
    <t>24.01.2023.</t>
  </si>
  <si>
    <t>BH TELECOM Dioničarsko Društvo Sarajevo</t>
  </si>
  <si>
    <t>Nabavka usluga mobilne telefonije</t>
  </si>
  <si>
    <t>281-8-2-28/22</t>
  </si>
  <si>
    <t>31.01.2022.</t>
  </si>
  <si>
    <t>31.01.2023.</t>
  </si>
  <si>
    <t>Vrijednost: 5.700,00                  Rok izvršenja:                              Rok plaćanja:                                Garantni rok:</t>
  </si>
  <si>
    <t>Nabavka usluge fiksne telefonije</t>
  </si>
  <si>
    <t>281-8-2-29/22</t>
  </si>
  <si>
    <t>Vrijednost: 4.500,00                 Rok izvršenja:                              Rok plaćanja:                                Garantni rok:</t>
  </si>
  <si>
    <t>Nabavka usluge internet komunikacije</t>
  </si>
  <si>
    <t>281-8-2-30/22</t>
  </si>
  <si>
    <t>21.01.2023.</t>
  </si>
  <si>
    <t>Vrijednost : 5.948,80                 Rok izvršenja:1 god                        Rok plaćanja:30 dana                      Garantni rok:/</t>
  </si>
  <si>
    <t>03.12.2021.</t>
  </si>
  <si>
    <t>Vrijednost: 5.880,00                 Rok izvršenja:                              Rok plaćanja:                                Garantni rok:</t>
  </si>
  <si>
    <t xml:space="preserve"> </t>
  </si>
  <si>
    <t>Vrijednost : 5948,80                 Rok izvršenja:1 god                        Rok plaćanja:30 dana                      Garantni rok:/</t>
  </si>
  <si>
    <t xml:space="preserve"> ugovor u realizaciji</t>
  </si>
  <si>
    <t>30.11.2021.</t>
  </si>
  <si>
    <t>EUROMETALI doo                        Doboj Jug</t>
  </si>
  <si>
    <t>Nabavka čeličnih cijevi i pratećih materijala za izgradnju novih konstrukcija-podkonstrukcija</t>
  </si>
  <si>
    <t>februar</t>
  </si>
  <si>
    <t>mart</t>
  </si>
  <si>
    <t>A&amp;D d.o.o. Sarajevo</t>
  </si>
  <si>
    <t>281-/-2-32/22</t>
  </si>
  <si>
    <t>10.02.2022.</t>
  </si>
  <si>
    <t>10.02.2023.</t>
  </si>
  <si>
    <t>SQUARE doo Sarajevo</t>
  </si>
  <si>
    <t>Usluge štampanja</t>
  </si>
  <si>
    <t>281-8-2-34/22</t>
  </si>
  <si>
    <t>15.02.2022.</t>
  </si>
  <si>
    <t>15.02.2023.</t>
  </si>
  <si>
    <t>Usluge na području sigurnosti</t>
  </si>
  <si>
    <t>281-8-2-39/22</t>
  </si>
  <si>
    <t>17.02.2022.</t>
  </si>
  <si>
    <t>17.02.2023.</t>
  </si>
  <si>
    <t xml:space="preserve">ugovor u realizaciji        </t>
  </si>
  <si>
    <t>PETROL BIH OIL COMPANY doo Sarajevo</t>
  </si>
  <si>
    <t>22.02.2022.</t>
  </si>
  <si>
    <t>OSING-OSIGURANJE INŽENJERING doo</t>
  </si>
  <si>
    <t>Usluge podrške tehničkog pregleda službenih motornih vozila</t>
  </si>
  <si>
    <t>281-8-2-50/22</t>
  </si>
  <si>
    <t>03.03.2022.</t>
  </si>
  <si>
    <t>ugovor istekao 23.02.2022.</t>
  </si>
  <si>
    <t>ugovor istekao 17.03.2022.</t>
  </si>
  <si>
    <t>17.03.2022. (neupotpunosti)</t>
  </si>
  <si>
    <t>23.02.2022. (neupotpunosti)</t>
  </si>
  <si>
    <t>02.02.2023.</t>
  </si>
  <si>
    <t>03.03.2023.</t>
  </si>
  <si>
    <t>14.03.2022.</t>
  </si>
  <si>
    <t>Preostala vrijednost bez pdv-NA DAN 31.12.2021.</t>
  </si>
  <si>
    <t>11.03.2022.</t>
  </si>
  <si>
    <t>11.03.2023.</t>
  </si>
  <si>
    <t>21.03.2022.</t>
  </si>
  <si>
    <t>21.03.2023.</t>
  </si>
  <si>
    <t>Opis predmeta nabave ili oznaka JRJN</t>
  </si>
  <si>
    <t>Datum potpisivanja ugovora</t>
  </si>
  <si>
    <t>Datum isteka ugovora</t>
  </si>
  <si>
    <t>05.02.2023.</t>
  </si>
  <si>
    <t>281-8-1-33/22</t>
  </si>
  <si>
    <t>22.03.2022.</t>
  </si>
  <si>
    <t>22.03.2023.</t>
  </si>
  <si>
    <t>Vrijednost : 4.711,67         Rok izvršenja:1 godina                     Rok plaćanja:30 dana                   Garantni rok:/</t>
  </si>
  <si>
    <t>25.02.2022.</t>
  </si>
  <si>
    <t>13.04.2022.</t>
  </si>
  <si>
    <t>06.04.2022.</t>
  </si>
  <si>
    <t xml:space="preserve">ugovor realizovan        </t>
  </si>
  <si>
    <t>07.04.2022. novi Okvirni ugovor</t>
  </si>
  <si>
    <t>Okvirni ugovor</t>
  </si>
  <si>
    <t>07.04.2022.</t>
  </si>
  <si>
    <t>07.04.2023.</t>
  </si>
  <si>
    <t>Advokat Galiba Hrvačić-Karačić</t>
  </si>
  <si>
    <t>Zastupanje i pružanje pravnih usluga</t>
  </si>
  <si>
    <t>22.04.2022.</t>
  </si>
  <si>
    <t>22.04.2023.</t>
  </si>
  <si>
    <t>AUTOSERVIS///M doo Sarajevo</t>
  </si>
  <si>
    <t>Servisiranje,popravka službenih vozila, zamjena ulja i maziva</t>
  </si>
  <si>
    <t>12.04.2022.</t>
  </si>
  <si>
    <t>12.04.2023.</t>
  </si>
  <si>
    <t>Vrijednost: 4.950,00               Rok izvršenja:1 godina                              Rok plaćanja:                                Garantni rok:</t>
  </si>
  <si>
    <t>SERVIS JELIĆ doo Široki Brijeg</t>
  </si>
  <si>
    <t>Nabavka plina freona</t>
  </si>
  <si>
    <t>14.04.2022.</t>
  </si>
  <si>
    <t>14.04.2023.</t>
  </si>
  <si>
    <t>Vrijednost: 20.000,00               Rok izvršenja:  1 godina                            Rok plaćanja:                                Garantni rok:</t>
  </si>
  <si>
    <t>Vrijednost: 2.510,25                  Rok izvršenja:   1 godina                           Rok plaćanja:                                Garantni rok:</t>
  </si>
  <si>
    <t>Vrijednost: 5.800,00                  Rok izvršenja:  1 godina                            Rok plaćanja:                                Garantni rok:</t>
  </si>
  <si>
    <t>Vrijednost: 9.990,00               Rok izvršenja:   1 godina                           Rok plaćanja:                                Garantni rok:</t>
  </si>
  <si>
    <t>Vrijednost: 4.976,00                  Rok izvršenja: 1 godina                             Rok plaćanja:                                Garantni rok:</t>
  </si>
  <si>
    <t>Vrijednost: 1.722,07                Rok izvršenja: 1 godina                             Rok plaćanja:                                Garantni rok:</t>
  </si>
  <si>
    <t>Vrijednost: 5.000,00                Rok izvršenja: 1 godina                              Rok plaćanja:                                Garantni rok:</t>
  </si>
  <si>
    <t>Vrijednost: 5.990,00                Rok izvršenja:1 godina                              Rok plaćanja:                                Garantni rok:</t>
  </si>
  <si>
    <t>Vrijednost: 5.996,00                Rok izvršenja: 1 godina                              Rok plaćanja:                                Garantni rok:</t>
  </si>
  <si>
    <t>Vrijednost: 540,00                Rok izvršenja:  1 godina                            Rok plaćanja:                                Garantni rok:</t>
  </si>
  <si>
    <t>Vrijednost: 3.313,29                 Rok izvršenja:  1 godina                            Rok plaćanja:                                Garantni rok:</t>
  </si>
  <si>
    <t>Vrijednost: 5.880,00                 Rok izvršenja: 1 godina                             Rok plaćanja:                                Garantni rok:</t>
  </si>
  <si>
    <t>Vrijednost: 6.000,00                  Rok izvršenja:  1 godina                            Rok plaćanja:                                Garantni rok:</t>
  </si>
  <si>
    <t>19--5/22</t>
  </si>
  <si>
    <t xml:space="preserve">21-8/22 </t>
  </si>
  <si>
    <t>Usluge verifikacije i kontrola vaga i tegova</t>
  </si>
  <si>
    <t>17-5/22</t>
  </si>
  <si>
    <t>11.04.2022.</t>
  </si>
  <si>
    <t>11.04.2023.</t>
  </si>
  <si>
    <t>Vrijednost: 2.494,00               Rok izvršenja:1 godina                              Rok plaćanja:                                Garantni rok:</t>
  </si>
  <si>
    <t>Institut za mjeriteljstvo BiH     Sarajevo</t>
  </si>
  <si>
    <t>Ugovor istekao 17.05.2022.</t>
  </si>
  <si>
    <t>Ugovor istekao neupotpunosti realizovan</t>
  </si>
  <si>
    <t>Usluge dezinfekcije, dezinsekcije i deratizacije</t>
  </si>
  <si>
    <t>23-5/22</t>
  </si>
  <si>
    <t>19.05.2022.</t>
  </si>
  <si>
    <t>Ugovor u realizaciji</t>
  </si>
  <si>
    <t>18-5/22</t>
  </si>
  <si>
    <t>ugovor istekao 16.06.2022.</t>
  </si>
  <si>
    <t>30.05.2022.</t>
  </si>
  <si>
    <t>fakturisano 06/2022.</t>
  </si>
  <si>
    <t>OBRATITI PAŽNJU</t>
  </si>
  <si>
    <t>FILING doo Čitluk</t>
  </si>
  <si>
    <t>20-9/22</t>
  </si>
  <si>
    <t>10.06.2022.</t>
  </si>
  <si>
    <t>10.06.2023.</t>
  </si>
  <si>
    <t>Vrijednost: 24.601,46               Rok izvršenja:1 godina                              Rok plaćanja:                                Garantni rok:</t>
  </si>
  <si>
    <t>Okvirni</t>
  </si>
  <si>
    <t>Veza za okvirni sporazum</t>
  </si>
  <si>
    <t>04.07.2022.</t>
  </si>
  <si>
    <t>Vrijednost : 5.000,00                Rok izvršenja:1 god                        Rok plaćanja:30 dana                      Garantni rok:/</t>
  </si>
  <si>
    <t>Ugovor br.2 sastavni dio okvirnog ugovora 19-12/21</t>
  </si>
  <si>
    <t>provjeriti ima okvirni ugovor</t>
  </si>
  <si>
    <t xml:space="preserve">Uslugr-testi i servisi elektro,gromobranskih,PP aparata,vodovodnih instalacija </t>
  </si>
  <si>
    <t>25-5/22</t>
  </si>
  <si>
    <t>19.07.2022.</t>
  </si>
  <si>
    <t>Vrijednost: 5.983,00              Rok izvršenja:1 godina                              Rok plaćanja:                                Garantni rok:</t>
  </si>
  <si>
    <t>Penny plus  doo Sarajevo</t>
  </si>
  <si>
    <t>22-11/22</t>
  </si>
  <si>
    <t>04.07.2023.</t>
  </si>
  <si>
    <t>Vrijednost : 16.000,00               Rok izvršenja:1 god                        Rok plaćanja:30 dana                      Garantni rok:/</t>
  </si>
  <si>
    <t>19.07.2023.</t>
  </si>
  <si>
    <t>19.05.2023.</t>
  </si>
  <si>
    <t>30.07.2022.</t>
  </si>
  <si>
    <t>31.07.2022.</t>
  </si>
  <si>
    <t xml:space="preserve">realizovan       </t>
  </si>
  <si>
    <t>Ukupno(01-12)</t>
  </si>
  <si>
    <t>ARTEX  Obrtnička djelatnost Sarajevo</t>
  </si>
  <si>
    <t>28-5/22</t>
  </si>
  <si>
    <t>18.08.2022.</t>
  </si>
  <si>
    <t>Vrijednost: 2.520,00              Rok izvršenja:1 godina                              Rok plaćanja:                                Garantni rok:</t>
  </si>
  <si>
    <t>Osiguranje zaposlenika od posljedica nesreztnog slučaja</t>
  </si>
  <si>
    <r>
      <t>26</t>
    </r>
    <r>
      <rPr>
        <b/>
        <sz val="12"/>
        <color theme="1" tint="0.14999847407452621"/>
        <rFont val="Cambria"/>
        <family val="1"/>
        <scheme val="major"/>
      </rPr>
      <t>26-22/22</t>
    </r>
  </si>
  <si>
    <t>25.08.2022.</t>
  </si>
  <si>
    <t>17.08.2023.</t>
  </si>
  <si>
    <t>24.08.2023.</t>
  </si>
  <si>
    <t>Vrijednost : 6.500,00               Rok izvršenja:1 god                        Rok plaćanja:30 dana                      Garantni rok:/</t>
  </si>
  <si>
    <r>
      <rPr>
        <sz val="14"/>
        <color theme="0" tint="-0.34998626667073579"/>
        <rFont val="Cambria"/>
        <family val="1"/>
        <scheme val="major"/>
      </rPr>
      <t>AD</t>
    </r>
    <r>
      <rPr>
        <b/>
        <sz val="14"/>
        <color theme="1" tint="4.9989318521683403E-2"/>
        <rFont val="Cambria"/>
        <family val="1"/>
        <scheme val="major"/>
      </rPr>
      <t>ADRIATIK  OSIGURANJE d.d. Sarajevo</t>
    </r>
  </si>
  <si>
    <t>SARAJEVO OSIGURANJE d.d. Sarajevo</t>
  </si>
  <si>
    <t>26-20/22</t>
  </si>
  <si>
    <t>Vrijednost: 3.440,00              Rok izvršenja:1 godina                              Rok plaćanja:                                Garantni rok:</t>
  </si>
  <si>
    <t>Obavezno i kasko osiguranje motornih vozila</t>
  </si>
  <si>
    <t>26-21/22</t>
  </si>
  <si>
    <t>Vrijednost : 2.838,40               Rok izvršenja:1 god                        Rok plaćanja:30 dana                      Garantni rok:/</t>
  </si>
  <si>
    <t>Okvirni sporazum</t>
  </si>
  <si>
    <t>11-14/22</t>
  </si>
  <si>
    <t>Ugovor br.2 dio okvirnog ugovora br..11-12/22</t>
  </si>
  <si>
    <t>30.08.2022.</t>
  </si>
  <si>
    <t>30.08.2023.</t>
  </si>
  <si>
    <t>Vrijednost: 5.000,00              Rok izvršenja:1 godina                              Rok plaćanja:                                Garantni rok:</t>
  </si>
  <si>
    <t>EDECO Group doo Sarajevo</t>
  </si>
  <si>
    <t>Nabavka usluga u području projektiranja sistema grijanja</t>
  </si>
  <si>
    <t>29-5/22</t>
  </si>
  <si>
    <t>29.08.2022.</t>
  </si>
  <si>
    <t>28.08.2023.</t>
  </si>
  <si>
    <t>Vrijednost : 2.500,00               Rok izvršenja:1 god                        Rok plaćanja:30 dana                      Garantni rok:/</t>
  </si>
  <si>
    <t>1-12/22</t>
  </si>
  <si>
    <t>Na osnovu okvirnog ugovora 1-10/22</t>
  </si>
  <si>
    <t>22.02.2023.</t>
  </si>
  <si>
    <t>Vrijednost: 4.048,58              Rok izvršenja:                              Rok plaćanja:                                Garantni rok:</t>
  </si>
  <si>
    <t>04.10.2022.</t>
  </si>
  <si>
    <t>Ugovor realizovan</t>
  </si>
  <si>
    <t>02.09.2022.</t>
  </si>
  <si>
    <t>31.08.2022.</t>
  </si>
  <si>
    <t>07.09.2022.</t>
  </si>
  <si>
    <t>15.09.2022.</t>
  </si>
  <si>
    <t>Ugovor  realizovan</t>
  </si>
  <si>
    <t>29.09.2022.</t>
  </si>
  <si>
    <t xml:space="preserve">Nadzor nad provođenjem izvršrnja isporuke,montaže i puštanja u rad sistema grijanja i hlađenja </t>
  </si>
  <si>
    <t>36-5/22</t>
  </si>
  <si>
    <t>03.11.2022.</t>
  </si>
  <si>
    <t>Do izvršenja isporuke</t>
  </si>
  <si>
    <t>Nadogradnja računovodstvenog sistema za upravljanjem zakupa i sistema za mobilnu naplatu</t>
  </si>
  <si>
    <t>31-10/22</t>
  </si>
  <si>
    <t>25.10.2022.</t>
  </si>
  <si>
    <t>Do ivršenja ne duži od 90 dana</t>
  </si>
  <si>
    <t>Vrijednost: 54.500,00              Rok izvršenja:do izvršenja                              Rok plaćanja:                                Garantni rok:</t>
  </si>
  <si>
    <t>SES doo Sarajevo</t>
  </si>
  <si>
    <t>Nabavka sistema grijanja i hlađenja u Gradskoj Tržnici</t>
  </si>
  <si>
    <t>32-10/22</t>
  </si>
  <si>
    <t>07.11.2022.</t>
  </si>
  <si>
    <t>Vrijednost : 99.999,00               Rok izvršenja:                       Rok plaćanja:                      Garantni rok:</t>
  </si>
  <si>
    <t>Obavještenje</t>
  </si>
  <si>
    <t>30.09.2022.</t>
  </si>
  <si>
    <t>ADAZAL doo Sarajevo</t>
  </si>
  <si>
    <t>Nabavka alata za potrebe Službe za razvoj i održavanje</t>
  </si>
  <si>
    <t>34-5/22</t>
  </si>
  <si>
    <t>21.11.2022.</t>
  </si>
  <si>
    <t>20.11.2023.</t>
  </si>
  <si>
    <t>17.02.2022. (neuptpuno-sti)</t>
  </si>
  <si>
    <r>
      <t xml:space="preserve">knjižna obavjest    </t>
    </r>
    <r>
      <rPr>
        <b/>
        <sz val="12"/>
        <color rgb="FFFF0000"/>
        <rFont val="Cambria"/>
        <family val="1"/>
        <scheme val="major"/>
      </rPr>
      <t xml:space="preserve"> -32,89 KM</t>
    </r>
  </si>
  <si>
    <t>30.11.2022.</t>
  </si>
  <si>
    <t>Vrijednost : 1.620,0               Rok izvršenja:do isporuke                        Rok plaćanja:15 dana                      Garantni rok:/</t>
  </si>
  <si>
    <t>Ugovor relizovan</t>
  </si>
  <si>
    <t>16.12.2022.</t>
  </si>
  <si>
    <t>03.12.2022.</t>
  </si>
  <si>
    <t>Vrijednost: 2.852,85              Rok izvršenja:1 godina                              Rok plaćanja:                                Garantni rok:</t>
  </si>
  <si>
    <t>07.12.2022.</t>
  </si>
  <si>
    <t>isteko  05.11.2022.</t>
  </si>
  <si>
    <t>UKUPNO:sa 30.12.2022</t>
  </si>
  <si>
    <t>Nabavka elektromaterijala i rasvjetnih tijela</t>
  </si>
  <si>
    <t>27-11/22</t>
  </si>
  <si>
    <t>23.09.2022.</t>
  </si>
  <si>
    <t>22.09.2023.</t>
  </si>
  <si>
    <t>Vrijednost : 11.900,00               Rok izvršenja:1 godina                       Rok plaćanja:  30 dana                    Garantni rok:</t>
  </si>
  <si>
    <t>27-12/22</t>
  </si>
  <si>
    <t>Ugovor br.1 dio okvirnog ugovora 27-11/22</t>
  </si>
  <si>
    <t>Ugovor realizovan neupotpunost</t>
  </si>
  <si>
    <t>09.12.2022. (isteko)</t>
  </si>
  <si>
    <t>Isteko 22.11.</t>
  </si>
  <si>
    <t>35-10/22</t>
  </si>
  <si>
    <t>15.12.2022.</t>
  </si>
  <si>
    <t>Vrijednost : 11.951,80               Rok izvršenja:1 godina                       Rok plaćanja:  30 dana                    Garantni rok:</t>
  </si>
  <si>
    <t>14.12.2023.</t>
  </si>
  <si>
    <t>35-11/22</t>
  </si>
  <si>
    <t>Ugovor br.1 dio okvirnog ugovora 35-10/22</t>
  </si>
  <si>
    <t>Vrijednost: 5.000,00              Rok izvršenja:1 godina                              Rok plaćanja:   30 dana                             Garantni rok:</t>
  </si>
  <si>
    <t>03.07.2023.</t>
  </si>
  <si>
    <t>02.12.2022.</t>
  </si>
  <si>
    <t>Realizacija ugovora U 2023.GODINI (bez pdv)</t>
  </si>
  <si>
    <t>Preostala vrijednost bez pdv-NA DAN 31.12.2022.</t>
  </si>
  <si>
    <t>Zastupanje i pružanje advokatskih usluga</t>
  </si>
  <si>
    <t>01.02.2023.</t>
  </si>
  <si>
    <t>31.12.2023.</t>
  </si>
  <si>
    <t>Vrijednost : 12.000,00               Rok izvršenja:11 mjeseci                       Rok plaćanja:  30 dana                    Garantni rok:</t>
  </si>
  <si>
    <t>5-3/23</t>
  </si>
  <si>
    <t>30.01.2023.</t>
  </si>
  <si>
    <t>ugovor realizovan neupotpunosti</t>
  </si>
  <si>
    <t>zaključno sa 31.12.2022.</t>
  </si>
  <si>
    <t>03.02.2023.</t>
  </si>
  <si>
    <t>02.02.2024.</t>
  </si>
  <si>
    <t>Vrijednost: 5.700,00                  Rok izvršenja:   1 godina                           Rok plaćanja:                                Garantni rok:</t>
  </si>
  <si>
    <t>Vrijednost: 4.500,00                 Rok izvršenja:    1 godina                          Rok plaćanja:                                Garantni rok:</t>
  </si>
  <si>
    <t>PUBLICUM doo Sarajevo</t>
  </si>
  <si>
    <t>Nabavka usluge izrade idejnih rjršenja građevinskih objekata</t>
  </si>
  <si>
    <t>07.02.2023.</t>
  </si>
  <si>
    <t>Do ivršenja ne duži od 15 dana</t>
  </si>
  <si>
    <t>Vrijednost: 5.800,00                 Rok izvršenja:  do 15 dana                          Rok plaćanja:                                Garantni rok:</t>
  </si>
  <si>
    <t>9-5/23</t>
  </si>
  <si>
    <t>Nabavk pogonskog goriva</t>
  </si>
  <si>
    <t>36-9/22</t>
  </si>
  <si>
    <t>14.02.2023.</t>
  </si>
  <si>
    <t>14.02.2024.</t>
  </si>
  <si>
    <t>Vrijednost: 4.121,10                  Rok izvršenja:   1 godina                           Rok plaćanja:                                Garantni rok:</t>
  </si>
  <si>
    <t>39-10/22</t>
  </si>
  <si>
    <t>Ugovor na osnovu okvirnog</t>
  </si>
  <si>
    <t>Nabavka usluge aplikacijske podrške "Element"</t>
  </si>
  <si>
    <t>6-9/23</t>
  </si>
  <si>
    <t>28.02.2023.</t>
  </si>
  <si>
    <t>28.01.2024.</t>
  </si>
  <si>
    <t>Vrijednost: 7.999,97                  Rok izvršenja:  11 mjeseci                            Rok plaćanja:                                Garantni rok:</t>
  </si>
  <si>
    <t>Nabavka alding rola</t>
  </si>
  <si>
    <t>8-5/23</t>
  </si>
  <si>
    <t>24.02.2023.</t>
  </si>
  <si>
    <t>24.02.2024.</t>
  </si>
  <si>
    <t>Vrijednost: 5.992,00                  Rok izvršenja:   1 godina                           Rok plaćanja:                                Garantni rok:</t>
  </si>
  <si>
    <t>3-5/23</t>
  </si>
  <si>
    <t>6-5/23</t>
  </si>
  <si>
    <t>4-5/23</t>
  </si>
  <si>
    <t>ugovor u realizovan (neupotpunosti)</t>
  </si>
  <si>
    <t>Ugovor realizovan u potpunosti</t>
  </si>
  <si>
    <t>09.03.2023.</t>
  </si>
  <si>
    <t xml:space="preserve">ugovor realizovan (neupotpunosti)       </t>
  </si>
  <si>
    <t>Usluga tehničke podrške održavanja  fiskalne kase</t>
  </si>
  <si>
    <t>1-5/23</t>
  </si>
  <si>
    <t>11.01.2023.</t>
  </si>
  <si>
    <t>11.01.2024.</t>
  </si>
  <si>
    <t>Vrijednost: 1.560,00                  Rok izvršenja:   1 godina                           Rok plaćanja:                                Garantni rok:</t>
  </si>
  <si>
    <t>Nabavka rezervnih dijelova za sistemske tehničke zaštite</t>
  </si>
  <si>
    <t>27.02.2023.</t>
  </si>
  <si>
    <t>7-5/23</t>
  </si>
  <si>
    <t>27.02.2024.</t>
  </si>
  <si>
    <t>Vrijednost: 5.969,00                  Rok izvršenja:   1 godina                           Rok plaćanja:                                Garantni rok:</t>
  </si>
  <si>
    <t>Usluga servisa lifta</t>
  </si>
  <si>
    <t>10-5/23</t>
  </si>
  <si>
    <t>Vrijednost: 540,00                  Rok izvršenja:   1 godina                           Rok plaćanja:                                Garantni rok:</t>
  </si>
  <si>
    <t>OSING doo  Sarajevo</t>
  </si>
  <si>
    <t>Usluga tehničkog pregleda i registracije službenih motornih vozila</t>
  </si>
  <si>
    <t>14-5/23</t>
  </si>
  <si>
    <t>02.03.2023.</t>
  </si>
  <si>
    <t>02.03.2024.</t>
  </si>
  <si>
    <t>Vrijednost: 1.844,67                  Rok izvršenja:   1 godina                           Rok plaćanja:                                Garantni rok:</t>
  </si>
  <si>
    <t>ugovor realizovan (neupotpunosti)</t>
  </si>
  <si>
    <t>16-5/23</t>
  </si>
  <si>
    <t>29.03.2023.</t>
  </si>
  <si>
    <t>29.03.2024.</t>
  </si>
  <si>
    <t>Vrijednost: 4.979,00                  Rok izvršenja:   1 godina                           Rok plaćanja:                                Garantni rok:</t>
  </si>
  <si>
    <t xml:space="preserve"> ugovor realizovan</t>
  </si>
  <si>
    <t>ugovor realizovan ne upotpunosti</t>
  </si>
  <si>
    <t>Nabavka vodomaterijala</t>
  </si>
  <si>
    <t>17.03.2023.</t>
  </si>
  <si>
    <t>Vrijednost: 5.276,34                 Rok izvršenja:   1 godina                           Rok plaćanja:                                Garantni rok:</t>
  </si>
  <si>
    <t>ARTEX Obrtnička djelatnost Sarajevo</t>
  </si>
  <si>
    <t>12-5/23</t>
  </si>
  <si>
    <t>13-5/23</t>
  </si>
  <si>
    <t>24.04.2023.</t>
  </si>
  <si>
    <t>Vrijednost: 5.821,97                  Rok izvršenja:   1 godina                           Rok plaćanja:                                Garantni rok:</t>
  </si>
  <si>
    <t>15.03.2023.</t>
  </si>
  <si>
    <t>Foto Art doo Sarajevo</t>
  </si>
  <si>
    <t>Nabavka usluge izrade bar kodova</t>
  </si>
  <si>
    <t>11-5/23</t>
  </si>
  <si>
    <t>04.03.2023.</t>
  </si>
  <si>
    <t>30 dana</t>
  </si>
  <si>
    <t>Vrijednost: 3.000,00                  Rok izvršenja:   30 dana                           Rok plaćanja:                                Garantni rok:</t>
  </si>
  <si>
    <t>Institut za mjeriteljstvo BiH Sarajevo</t>
  </si>
  <si>
    <t>Nabavka usluge verifikacije i kontrola vaga i tegova</t>
  </si>
  <si>
    <t>22-5/23</t>
  </si>
  <si>
    <t>11.05.2023.</t>
  </si>
  <si>
    <t>11.05.2024.</t>
  </si>
  <si>
    <t>Vrijednost: 2.880,00                 Rok izvršenja:   1 godina                           Rok plaćanja:                                Garantni rok:</t>
  </si>
  <si>
    <r>
      <rPr>
        <b/>
        <sz val="14"/>
        <rFont val="Cambria"/>
        <family val="1"/>
        <scheme val="major"/>
      </rPr>
      <t>JP"Televizija Kantona Sarajevo" doo Sarajevo</t>
    </r>
    <r>
      <rPr>
        <b/>
        <sz val="14"/>
        <color theme="0" tint="-0.34998626667073579"/>
        <rFont val="Cambria"/>
        <family val="1"/>
        <scheme val="major"/>
      </rPr>
      <t>JP"Telev</t>
    </r>
  </si>
  <si>
    <t>Pružanje usluga oglašavanja</t>
  </si>
  <si>
    <r>
      <t>13</t>
    </r>
    <r>
      <rPr>
        <sz val="12"/>
        <rFont val="Cambria"/>
        <family val="1"/>
        <scheme val="major"/>
      </rPr>
      <t>1448/23</t>
    </r>
  </si>
  <si>
    <t>02.06.2023.</t>
  </si>
  <si>
    <t>Vrijednost: 6.000,00                  Rok izvršenja:31.12.2023.                           Rok plaćanja:                                Garantni rok:</t>
  </si>
  <si>
    <t>Usluga dezinfekcije,dezinsekcije i deratizacije objekata</t>
  </si>
  <si>
    <t>27-5/23</t>
  </si>
  <si>
    <t>07.06.2023.</t>
  </si>
  <si>
    <t>Vrijednost: 5.948,80                 Rok izvršenja:   1 godina                           Rok plaćanja:                                Garantni rok:</t>
  </si>
  <si>
    <t>Usluga servisiranja,popravke službenih vozila, zamjena ulja i maziva</t>
  </si>
  <si>
    <t>15.06.2023.</t>
  </si>
  <si>
    <t>Vrijednost: 5.000,00                 Rok izvršenja:   1 godina                           Rok plaćanja:                                Garantni rok:</t>
  </si>
  <si>
    <t>Isporuka trapeznog profilisanog lima i pratećih materijala za pokrivanje krovnih konstrukcija</t>
  </si>
  <si>
    <t>23-10/23</t>
  </si>
  <si>
    <t>16.06.2023.</t>
  </si>
  <si>
    <t>16.06.2024.</t>
  </si>
  <si>
    <t>07.06.2024.</t>
  </si>
  <si>
    <t>15.06.2024.</t>
  </si>
  <si>
    <t>Vrijednost: 9.701,01                 Rok izvršenja:   1 godina                           Rok plaćanja:                                Garantni rok:</t>
  </si>
  <si>
    <t>Ugovor u realizacijoi</t>
  </si>
  <si>
    <t xml:space="preserve">Po prethodno zaključenom Okvirnom sporazumu </t>
  </si>
  <si>
    <t>Ugovor br.1</t>
  </si>
  <si>
    <t>18.04.2023.</t>
  </si>
  <si>
    <t>23.05.2023.</t>
  </si>
  <si>
    <t xml:space="preserve">ugovor isteko </t>
  </si>
  <si>
    <t xml:space="preserve">Ugovor realizovan </t>
  </si>
  <si>
    <t>17.03.2024.</t>
  </si>
  <si>
    <t>Nabavka kancelariskog materijala</t>
  </si>
  <si>
    <t>17-5/23</t>
  </si>
  <si>
    <t>14.04.2024.</t>
  </si>
  <si>
    <t>Vrijednost: 4.936,65                 Rok izvršenja:   1 godina                           Rok plaćanja:                                Garantni rok:</t>
  </si>
  <si>
    <t>TREASURE doo Zenica</t>
  </si>
  <si>
    <t>Nabavka čeličnih cijevi i pratećih materijala za krovne konstrukcije</t>
  </si>
  <si>
    <t>24-10/23</t>
  </si>
  <si>
    <t>04.07.2024.</t>
  </si>
  <si>
    <t>Vrijednost: 11.880,00                 Rok izvršenja:   1 godina                           Rok plaćanja:                                Garantni rok:</t>
  </si>
  <si>
    <t>24-11/23</t>
  </si>
  <si>
    <t>Ugovor realizovan (neupotpunosti)</t>
  </si>
  <si>
    <t>Nabavka usluge-atest i servis elektro,gromobranskih,PP aparata i vodovodnih instalacija</t>
  </si>
  <si>
    <t>29-5/23</t>
  </si>
  <si>
    <t>28.07.2023.</t>
  </si>
  <si>
    <t>18.07.2024.</t>
  </si>
  <si>
    <t>Vrijednost: 5.915,00                 Rok izvršenja:   1 godina                           Rok plaćanja:                                Garantni rok:</t>
  </si>
  <si>
    <t>35-12/23</t>
  </si>
  <si>
    <t>Ugovor br.2 dio okvirnog ugovora br..35-10/22</t>
  </si>
  <si>
    <t>31.07.2023.</t>
  </si>
  <si>
    <t>Vrijednost: 5.000,00                 Rok izvršenja:31.12.2023.                           Rok plaćanja:                                Garantni rok:</t>
  </si>
  <si>
    <t>Penny plus doo</t>
  </si>
  <si>
    <t>Sukcesivna isporuka građevinskog materijala(bravarski,molerski vi sl.)</t>
  </si>
  <si>
    <t>25-14/23</t>
  </si>
  <si>
    <t>31.07.2024.</t>
  </si>
  <si>
    <t>Vrijednost: 38.000,00                 Rok izvršenja:   1 godina                           Rok plaćanja:                                Garantni rok:</t>
  </si>
  <si>
    <t>Nabavka građevinskog materijala(bravarski,molerski isl.)</t>
  </si>
  <si>
    <t>25-15/23</t>
  </si>
  <si>
    <t>Ugovor br.1 dio okvirnog</t>
  </si>
  <si>
    <t>Vrijednost: 15.000,00                 Rok izvršenja:   1 godina                           Rok plaćanja:                                Garantni rok:</t>
  </si>
  <si>
    <t>Nabavka usluge elektronske zaštite od požara i provala i provjere sistema vatrodojave i protuprovale(LOT 1)</t>
  </si>
  <si>
    <t>26-19/23</t>
  </si>
  <si>
    <t>01.08.2023.</t>
  </si>
  <si>
    <t>01.08.2024.</t>
  </si>
  <si>
    <t>Vrijednost: 6.130,00                 Rok izvršenja:   1 godina                           Rok plaćanja:                                Garantni rok:</t>
  </si>
  <si>
    <t>Nabavka usluge elektronske zaštite od požara i provala i provjere sistema vatrodojave i protuprovale(LOT 2)</t>
  </si>
  <si>
    <t>26-20/23</t>
  </si>
  <si>
    <t>Vrijednost: 5.290,00                 Rok izvršenja:1 godina                           Rok plaćanja:                                Garantni rok:</t>
  </si>
  <si>
    <t>AN Consulting doo</t>
  </si>
  <si>
    <t>Nabavka usluge izrade nacrta za odobrenje, radnih nacrta i specifikacija</t>
  </si>
  <si>
    <t>31-5/23</t>
  </si>
  <si>
    <t>Do izrade projektne dokumentacije ne duže od 15 dana</t>
  </si>
  <si>
    <t xml:space="preserve">Vrijednost: 1.500,00                 Rok izvršenja: određeno vrijeme                                                          </t>
  </si>
  <si>
    <t xml:space="preserve">ugovor u realizaciji </t>
  </si>
  <si>
    <t>ADRIATIC OSIGURANJE dd Sarajevo</t>
  </si>
  <si>
    <t>30-23/23</t>
  </si>
  <si>
    <t>22.08.2023.</t>
  </si>
  <si>
    <t>22.08.2024.</t>
  </si>
  <si>
    <t>Vrijednost: 4.800,00                 Rok izvršenja:1 godina                           Rok plaćanja:                                Garantni rok:</t>
  </si>
  <si>
    <t>30-22/23</t>
  </si>
  <si>
    <t>26.08.2023.</t>
  </si>
  <si>
    <t xml:space="preserve">Vrijednost: 2.504,41                 Rok izvršenja: 1 godina                                                          </t>
  </si>
  <si>
    <t>SISTEM FRIGO doo Kiseljak</t>
  </si>
  <si>
    <t>Ispruka rashladne opreme</t>
  </si>
  <si>
    <t>33-9/23</t>
  </si>
  <si>
    <t>13.09.2023.</t>
  </si>
  <si>
    <t>13.09.2024.</t>
  </si>
  <si>
    <t>Vrijednost: 46.925,00                 Rok izvršenja:1 godina                           Rok plaćanja:                                Garantni rok:</t>
  </si>
  <si>
    <t>Nabavka rashladne opreme</t>
  </si>
  <si>
    <t>Sastavni dio Okvirnog sporazuma</t>
  </si>
  <si>
    <t>Nabavka revizijskih usluga</t>
  </si>
  <si>
    <t>35-5/23</t>
  </si>
  <si>
    <t>29.09.2023.</t>
  </si>
  <si>
    <t>2 sednice (10 radnih dana) od uvođenja u posao</t>
  </si>
  <si>
    <t>Vrijednost: 6.000,00                 Rok izvršenja: 10 radnih dana od uvođenja u posao                           Rok plaćanja:                                Garantni rok:</t>
  </si>
  <si>
    <t>Ugovor istekao</t>
  </si>
  <si>
    <t>65.</t>
  </si>
  <si>
    <t>Energopetrol dd Sarajevo</t>
  </si>
  <si>
    <t>32-9/23</t>
  </si>
  <si>
    <t>21.08.2023.</t>
  </si>
  <si>
    <t>21.08.2024.</t>
  </si>
  <si>
    <t>Vrijednost: 13.996,03                 Rok izvršenja:1 godina                           Rok plaćanja:                                Garantni rok:</t>
  </si>
  <si>
    <t>66.</t>
  </si>
  <si>
    <t>32-10/23</t>
  </si>
  <si>
    <t>Ugovor na osnovu okvirnog sporazuma</t>
  </si>
  <si>
    <t>Vrijednost: 5.850,00                 Rok izvršenja: 1 godina                           Rok plaćanja:                                Garantni rok:</t>
  </si>
  <si>
    <t>Ugovor izveden iz okvirnog sporazuma</t>
  </si>
  <si>
    <t>67.</t>
  </si>
  <si>
    <t>LOT 1 - OSIGURANJE IMOVINE</t>
  </si>
  <si>
    <t>30-21/23</t>
  </si>
  <si>
    <t>26.08.2024.</t>
  </si>
  <si>
    <t>Vrijednost: 4.831,70                 Rok izvršenja:1 godina                           Rok plaćanja:                                Garantni rok:</t>
  </si>
  <si>
    <t>68.</t>
  </si>
  <si>
    <t>Usluga procjene rizika na radnim mjeystima rada kod poslodavca sa izradom akta o procjeni rizika</t>
  </si>
  <si>
    <t>36-5/23</t>
  </si>
  <si>
    <t>Vrijednost: 5.455,00                 Rok izvršenja: 04 do 10 mjeseci                                     Rok plaćanja:                                Garantni rok:</t>
  </si>
  <si>
    <t>FIRING doo Visoko</t>
  </si>
  <si>
    <t>12.10.2023.</t>
  </si>
  <si>
    <t>Ugovor realizonan</t>
  </si>
  <si>
    <t>22.09.2023. (isteko)</t>
  </si>
  <si>
    <t>23.10.2023.</t>
  </si>
  <si>
    <t>Penny plus doo Sarajevo</t>
  </si>
  <si>
    <t>Nabavka građevinskog materijala (bravarski, molerski i sl.)</t>
  </si>
  <si>
    <t>Ugovor br.2 sastavni dio okvirnog ugovora 23-14/23</t>
  </si>
  <si>
    <t>25-16/23</t>
  </si>
  <si>
    <t>24.11.2023.</t>
  </si>
  <si>
    <t>Vrijednost: 15.000,00                 Rok izvršenja:                              Rok plaćanja:                                Garantni rok:</t>
  </si>
  <si>
    <t>Nabavka trapeznog profilisnog lima i pratećih materijala</t>
  </si>
  <si>
    <t>23-4/23</t>
  </si>
  <si>
    <t xml:space="preserve">Vrijednost: 4.701,01              Rok izvršenja:                           Rok plaćanja:              </t>
  </si>
  <si>
    <t>PROX doo Ilidža</t>
  </si>
  <si>
    <t>701/23</t>
  </si>
  <si>
    <t>Nabavka alata za potrebe sluzbe za razvoj i održavanje(bravarski,limarski,elelektro i građevinski</t>
  </si>
  <si>
    <t>Vrijednost:3.834,30               Rok izvšenja:                             Rok plaćanja:</t>
  </si>
  <si>
    <t>1312/23</t>
  </si>
  <si>
    <t>Nabavka usluga izrade idejnih rješenja građevinskih objekata</t>
  </si>
  <si>
    <t>Vrijednost:3.000,00             Rok izvšenja:                             Rok plaćanja:</t>
  </si>
  <si>
    <t>EKO BOX SREBRENICA</t>
  </si>
  <si>
    <t>Nabavka sanitaranog konenjera</t>
  </si>
  <si>
    <t>1255/2023</t>
  </si>
  <si>
    <t>Vrijednost:5.865,00            Rok izvšenja:                             Rok plaćanja:</t>
  </si>
  <si>
    <t>NOX-BIRO doo Sarajevo</t>
  </si>
  <si>
    <t>Nabavka usluga izrade nacrta  za odobrenje nacrta</t>
  </si>
  <si>
    <t>S-13-12-23</t>
  </si>
  <si>
    <t>Vrijednost:3.400,00            Rok izvšenja:                             Rok plaćanja:</t>
  </si>
  <si>
    <t>HP HIDRO PROJEKT doo</t>
  </si>
  <si>
    <t>Nabavka usluge izrada projekta za hidrantsku mrežu</t>
  </si>
  <si>
    <t>2295/23</t>
  </si>
  <si>
    <t>Vrijednost:5.900,00           Rok izvšenja:                             Rok plaćanja:</t>
  </si>
  <si>
    <t xml:space="preserve">Nabavka elektro materijala i rasvjetnih tjela </t>
  </si>
  <si>
    <t>37-14/23</t>
  </si>
  <si>
    <t>Vrijednost:13.651,00           Rok izvšenja:                             Rok plaćanja:</t>
  </si>
  <si>
    <t>DEMA&amp;S doo Mostar</t>
  </si>
  <si>
    <t>Samas doo Sarajevo</t>
  </si>
  <si>
    <t>Nabavka usluge dizajna ,tehničke pripreme i digitalne štampe</t>
  </si>
  <si>
    <t>370/23</t>
  </si>
  <si>
    <t>Vrijednost:5980,00         Rok izvšenja:                             Rok plaćanja:</t>
  </si>
  <si>
    <t>FEA-TRANS doo Sarajevo</t>
  </si>
  <si>
    <t xml:space="preserve">UKUPNO:sa </t>
  </si>
  <si>
    <t>Nabavka transportnih usluga</t>
  </si>
  <si>
    <t>56/23</t>
  </si>
  <si>
    <t>19.12.2023.</t>
  </si>
  <si>
    <t>Vrijednost:2.900,00         Rok izvšenja:                             Rok plaćanja:</t>
  </si>
  <si>
    <t>Nabavaka usluge-atesti i srvis elektro ,gromobranskih,PP aparata vodnih instalacija</t>
  </si>
  <si>
    <t>276/23</t>
  </si>
  <si>
    <t>Vrijednost:3.999,00         Rok izvšenja:                             Rok plaćanja:</t>
  </si>
  <si>
    <t>Stalni sudski tumač za njemački jezik Ana Raos</t>
  </si>
  <si>
    <t>Ugovor o prevodu dokumenata</t>
  </si>
  <si>
    <t>Vrijednost:1.150,00        Rok izvšenja:                             Rok plaćanja:</t>
  </si>
  <si>
    <t>49-9/23</t>
  </si>
  <si>
    <t>Vrijednost : 28.970,00                Rok izvršenja:1 god                        Rok plaćanja:30 dana                      Garantni rok:/</t>
  </si>
  <si>
    <t>ZEP-ING doo</t>
  </si>
  <si>
    <t>0574-24</t>
  </si>
  <si>
    <t>Vrijednost : 3900,00                Rok izvršenja:1 god                        Rok plaćanja:30 dana                      Garantni rok:/</t>
  </si>
  <si>
    <t>Realizacija ugovora U 2024.GODINI (bez pdv)</t>
  </si>
  <si>
    <t>Vrijednost:5.900,00               Rok izvšenja:                             Rok plaćanja:</t>
  </si>
  <si>
    <t>Vrijednost:5980,00                 Rok izvšenja:                             Rok plaćanja:</t>
  </si>
  <si>
    <t>Vrijednost:2.900,00                Rok izvšenja:                             Rok plaćanja:</t>
  </si>
  <si>
    <t>Vrijednost:3.999,00                Rok izvšenja:                             Rok plaćanja:</t>
  </si>
  <si>
    <t xml:space="preserve"> Od ESO </t>
  </si>
  <si>
    <t>Nabavka usluga razvođenja elektroinstalacija</t>
  </si>
  <si>
    <t xml:space="preserve">konkurentski </t>
  </si>
  <si>
    <t>Vrijednost:5.720,00                Rok izvšenja:                             Rok plaćanja:</t>
  </si>
  <si>
    <t>19.12.2024.</t>
  </si>
  <si>
    <t>451/23</t>
  </si>
  <si>
    <t>Vrijednost:2995,00                 Rok izvšenja:                             Rok plaćanja:</t>
  </si>
  <si>
    <t>OBRT VILITRAK</t>
  </si>
  <si>
    <t>Nabavka trakastih zavjesa</t>
  </si>
  <si>
    <t>Vrijednost:3.500,00                 Rok izvšenja:                             Rok plaćanja:</t>
  </si>
  <si>
    <t>5 Dimension doo</t>
  </si>
  <si>
    <t>Vrijednost:9.996,00               Rok izvšenja:                             Rok plaćanja:</t>
  </si>
  <si>
    <t>SO-1/24</t>
  </si>
  <si>
    <t>10/23.</t>
  </si>
  <si>
    <t>48-10/23</t>
  </si>
  <si>
    <t>Vrijednost:,22.800,00              Rok izvšenja:                             Rok plaćanja:</t>
  </si>
  <si>
    <t>Vrijednost:,15.000,00              Rok izvšenja:                             Rok plaćanja:</t>
  </si>
  <si>
    <t>10,608,80</t>
  </si>
  <si>
    <t>55-9/23</t>
  </si>
  <si>
    <t>Vrijednost:,11.999,00              Rok izvšenja:                             Rok plaćanja:</t>
  </si>
  <si>
    <t>JP"Televizija Kantona Sarajevo" doo SarajevoJP"Telev</t>
  </si>
  <si>
    <t>Vrijednost:,6.000,00              Rok izvšenja:                             Rok plaćanja:</t>
  </si>
  <si>
    <t>1/2024</t>
  </si>
  <si>
    <t>Vrijednost:,13.200,00             Rok izvšenja:                             Rok plaćanja:</t>
  </si>
  <si>
    <t>GRUPA.ARH doo</t>
  </si>
  <si>
    <t>Nabavka  usluge izrade idejnih rješenja gradevinskih objekata</t>
  </si>
  <si>
    <t>2-2-36/24</t>
  </si>
  <si>
    <t>Vrijednost:,5980,00                Rok izvšenja:                             Rok plaćanja:</t>
  </si>
  <si>
    <t>Vrijednost:,11.860,10                Rok izvšenja:                             Rok plaćanja:</t>
  </si>
  <si>
    <t>47-3/23</t>
  </si>
  <si>
    <t>47-9/23</t>
  </si>
  <si>
    <t>Ugovor br:1</t>
  </si>
  <si>
    <t>Vrijednost:,5000,00               Rok izvšenja:                             Rok plaćanja:</t>
  </si>
  <si>
    <t>Ugovor br:2</t>
  </si>
  <si>
    <t>Vrijednost:,7.800,00              Rok izvšenja:                             Rok plaćanja:</t>
  </si>
  <si>
    <t>08.2.2-22-8656-2/24</t>
  </si>
  <si>
    <t>Vrijednost:,4.500,00               Rok izvšenja:                             Rok plaćanja:</t>
  </si>
  <si>
    <t>Nabavka usluge mobilne telefonije</t>
  </si>
  <si>
    <t>Vrijednost:,5.500,00              Rok izvšenja:                             Rok plaćanja:</t>
  </si>
  <si>
    <t>Nabavka usluge inernet komunikacije</t>
  </si>
  <si>
    <t>08.2.2-22-8656-4/24</t>
  </si>
  <si>
    <t>08.2.2-22-8656-3/24</t>
  </si>
  <si>
    <t>Vrijednost:,6.000,00               Rok izvšenja:                             Rok plaćanja:</t>
  </si>
  <si>
    <t>Vrijednost:,6.962,42                Rok izvšenja:                             Rok plaćanja:</t>
  </si>
  <si>
    <t>Nabavka usluga tehničkog pregleda i registracije vozila</t>
  </si>
  <si>
    <t>01-1503-1/24</t>
  </si>
  <si>
    <t>Vrijednost:,1321,80                 Rok izvšenja:                             Rok plaćanja:</t>
  </si>
  <si>
    <t>2302-24/EA</t>
  </si>
  <si>
    <t>Vrijednost:,30.900,00                Rok izvšenja:                             Rok plaćanja:</t>
  </si>
  <si>
    <t>29.02.2025</t>
  </si>
  <si>
    <t>MEGA -ROL doo</t>
  </si>
  <si>
    <t>Nabavka AL i PVC  portal</t>
  </si>
  <si>
    <t>98-98/23</t>
  </si>
  <si>
    <t>Vrijednost:,6.600,00                Rok izvšenja:                             Rok plaćanja:</t>
  </si>
  <si>
    <t>Vrijednost: 1.100,00                  Rok izvršenja:   1 godina                           Rok plaćanja:                                Garantni rok:</t>
  </si>
  <si>
    <t>OD AGENCIJA ZA GEODETSKE POSLOVE</t>
  </si>
  <si>
    <t>Nabavka geodetskih usluga</t>
  </si>
  <si>
    <t>834/24</t>
  </si>
  <si>
    <t>10/2024</t>
  </si>
  <si>
    <t>Vrijednost: 4.982.70                 Rok izvršenja:   1 godina                           Rok plaćanja:                                Garantni rok:</t>
  </si>
  <si>
    <t>4.304.30</t>
  </si>
  <si>
    <t>15.595.60</t>
  </si>
  <si>
    <t>13.650.99</t>
  </si>
  <si>
    <t>2.900.00</t>
  </si>
  <si>
    <t>2.995.00</t>
  </si>
  <si>
    <t>3.499.32</t>
  </si>
  <si>
    <t>11.999.00</t>
  </si>
  <si>
    <t>5.980.00</t>
  </si>
  <si>
    <t>3.098.98</t>
  </si>
  <si>
    <t>4.391.20</t>
  </si>
  <si>
    <t>014-02/24</t>
  </si>
  <si>
    <t>20.02.2024</t>
  </si>
  <si>
    <t>20.02.2025</t>
  </si>
  <si>
    <t>Vrijednost: 480,00                  Rok izvršenja:  1 godina                            Rok plaćanja:                                Garantni rok:</t>
  </si>
  <si>
    <t>REGULATOR doo</t>
  </si>
  <si>
    <t>Nabavka računara i računarske opreme</t>
  </si>
  <si>
    <t>12-04/24</t>
  </si>
  <si>
    <t>15.04.2024</t>
  </si>
  <si>
    <t>15.04.2025</t>
  </si>
  <si>
    <t>Vrijednost: 5.940.00              Rok izvršenja:  do 15 dana                          Rok plaćanja:                                Garantni rok:</t>
  </si>
  <si>
    <t>C.I.B.O.S.doo</t>
  </si>
  <si>
    <t>Kupoprodaja</t>
  </si>
  <si>
    <t>506/24</t>
  </si>
  <si>
    <t>16.04.2024</t>
  </si>
  <si>
    <t>16.04.2025</t>
  </si>
  <si>
    <t>29.142.11</t>
  </si>
  <si>
    <t>14289/24</t>
  </si>
  <si>
    <t>06.05.2024</t>
  </si>
  <si>
    <t>06.05.2025</t>
  </si>
  <si>
    <t>Vrijednost:29.142.11                 Rok izvršenja:   1 godina                           Rok plaćanja:                                Garantni rok:</t>
  </si>
  <si>
    <t>Vrijednost: 4.864,81                Rok izvršenja:   1 godina                           Rok plaćanja:                                Garantni rok:</t>
  </si>
  <si>
    <t>GRADNJA-KONJIC doo</t>
  </si>
  <si>
    <t>Nabavka keramičkih usluga</t>
  </si>
  <si>
    <t>20-11/24</t>
  </si>
  <si>
    <t>07.05.2024</t>
  </si>
  <si>
    <t>07.05.2025</t>
  </si>
  <si>
    <t>Vrijednost: 9.000.00              Rok izvršenja:   1 godina                           Rok plaćanja:                                Garantni rok:</t>
  </si>
  <si>
    <t>OD ESO</t>
  </si>
  <si>
    <t>7/24</t>
  </si>
  <si>
    <t>25.04.2024</t>
  </si>
  <si>
    <t>25.04.2025</t>
  </si>
  <si>
    <t>Vrijednost: 5.964.00              Rok izvršenja:   1 godina                           Rok plaćanja:                                Garantni rok:</t>
  </si>
  <si>
    <t>TRIAB doo</t>
  </si>
  <si>
    <t>Nabavka motornog vozila</t>
  </si>
  <si>
    <t>18.04.2024</t>
  </si>
  <si>
    <t>18.04.2025</t>
  </si>
  <si>
    <t>281-7-1-141-3-26/24</t>
  </si>
  <si>
    <t>HDI doo</t>
  </si>
  <si>
    <t>24-0145</t>
  </si>
  <si>
    <t>06.06.2024</t>
  </si>
  <si>
    <t>06.06.2025</t>
  </si>
  <si>
    <t>Vrijednost: 47.960,00            Rok izvršenja:   1 godina                           Rok plaćanja:                                Garantni rok:</t>
  </si>
  <si>
    <t>Nabavka roll vrata</t>
  </si>
  <si>
    <t>Vrijednost: 57.856.50             Rok izvršenja:   1 godina                           Rok plaćanja:                                Garantni rok:</t>
  </si>
  <si>
    <t>EKO PLUS doo</t>
  </si>
  <si>
    <t>Nabavka usluge dezinfecije dezinsekcije i deratizacije objekta</t>
  </si>
  <si>
    <t>216/24</t>
  </si>
  <si>
    <t>21.06.2024</t>
  </si>
  <si>
    <t>21.06.2025</t>
  </si>
  <si>
    <t>HIDROINVEST doo</t>
  </si>
  <si>
    <t>Nabavka radova hidrantske mreže</t>
  </si>
  <si>
    <t>28-3/24</t>
  </si>
  <si>
    <t>19.06.2024</t>
  </si>
  <si>
    <t>19.06.2025</t>
  </si>
  <si>
    <t>Vrijednost:44.769.50            Rok izvšenja:                             Rok plaćanja:</t>
  </si>
  <si>
    <t>Elektrika S doo</t>
  </si>
  <si>
    <t>Nabavka izrade nacrta za odobrenje</t>
  </si>
  <si>
    <t>160-07P/24</t>
  </si>
  <si>
    <t>15.07.2024</t>
  </si>
  <si>
    <t>GRADUR TGI doo</t>
  </si>
  <si>
    <t>24-0130-000470</t>
  </si>
  <si>
    <t>15.07.2025</t>
  </si>
  <si>
    <t>038-VIII/24</t>
  </si>
  <si>
    <t>15.08.2024</t>
  </si>
  <si>
    <t>Nabavka  usluge sistema vatrodojave</t>
  </si>
  <si>
    <t>157/24</t>
  </si>
  <si>
    <t>02.08.2024</t>
  </si>
  <si>
    <t>02.08.2025</t>
  </si>
  <si>
    <t>Nabavka usluge elektronske zaštite od požara,provale i protuprovale</t>
  </si>
  <si>
    <t>156/24</t>
  </si>
  <si>
    <t>09.08.2024</t>
  </si>
  <si>
    <t>09.08.2025</t>
  </si>
  <si>
    <t>15.08.2025</t>
  </si>
  <si>
    <t xml:space="preserve"> GEODET doo</t>
  </si>
  <si>
    <t>ContentBA od</t>
  </si>
  <si>
    <t>Nabavka usluge nadogradnje hardverskih i softverskih komponenti računara</t>
  </si>
  <si>
    <t>11-P-713-213.UD724-13</t>
  </si>
  <si>
    <t>281-7-2-194-3-32/24</t>
  </si>
  <si>
    <t>21.08.2024</t>
  </si>
  <si>
    <t>21.08.2025</t>
  </si>
  <si>
    <t>HIFA-PETROL DOO</t>
  </si>
  <si>
    <t>35-9/24</t>
  </si>
  <si>
    <t>03.09.2024</t>
  </si>
  <si>
    <t>03.09.2025</t>
  </si>
  <si>
    <t>Nabavka usluge verifikacije  i kontrola vaga i tegova</t>
  </si>
  <si>
    <t>06.7-16-46-FD-531-4/24</t>
  </si>
  <si>
    <t>106/24</t>
  </si>
  <si>
    <t>GRAFIČKI STUDIO MASTER</t>
  </si>
  <si>
    <t>Nabavka radne i zaštitne odjeće i  obuće</t>
  </si>
  <si>
    <t>21-08-2024</t>
  </si>
  <si>
    <t>02.09.2024</t>
  </si>
  <si>
    <t>02.09.2025</t>
  </si>
  <si>
    <t>24-0130-001017</t>
  </si>
  <si>
    <t>Vrijednost:4.396,92               Rok izvšenja:                             Rok plaćanja:</t>
  </si>
  <si>
    <t>Vrijednost:4.728,00               Rok izvšenja:                             Rok plaćanja:</t>
  </si>
  <si>
    <t>Vrijednost:5.960,00               Rok izvšenja:                             Rok plaćanja:</t>
  </si>
  <si>
    <t>Vrijednost:6.700,00               Rok izvšenja:                             Rok plaćanja:</t>
  </si>
  <si>
    <t>Vrijednost:5.995,00               Rok izvšenja:                             Rok plaćanja:</t>
  </si>
  <si>
    <t>Vrijednost:5.850,00                Rok izvšenja:                             Rok plaćanja:</t>
  </si>
  <si>
    <t>Vrijednost:13.980,00            Rok izvšenja:                             Rok plaćanja:</t>
  </si>
  <si>
    <t>Vrijednost:6.000,00                Rok izvšenja:                             Rok plaćanja:</t>
  </si>
  <si>
    <t>Vrijednost:5.000,00               Rok izvšenja:                             Rok plaćanja:</t>
  </si>
  <si>
    <t>Vrijednost:5.917.60                Rok izvšenja:                             Rok plaćanja:</t>
  </si>
  <si>
    <t>Vrijednost:5.000,00                Rok izvšenja:                             Rok plaćanja:</t>
  </si>
  <si>
    <t>Vrijednost:5.998.74               Rok izvšenja:                             Rok plaćanja:</t>
  </si>
  <si>
    <t>Vrijednost:2.480,00               Rok izvšenja:                             Rok plaćanja:</t>
  </si>
  <si>
    <t>Vrijednost:5.980,00               Rok izvšenja:                             Rok plaćanja:</t>
  </si>
  <si>
    <t>Vrijednost:480,00                  Rok izvšenja:                             Rok plaćanja:</t>
  </si>
  <si>
    <t>RECONS</t>
  </si>
  <si>
    <t>Ugovor o reviziji finansiskih izvještaja</t>
  </si>
  <si>
    <t>9-94/24</t>
  </si>
  <si>
    <t>Vrijednost:5.800,00               Rok izvšenja:                             Rok plaćanja:</t>
  </si>
  <si>
    <t>Ugovor o nabavci usluga zaštite od požara</t>
  </si>
  <si>
    <t>265-24-p</t>
  </si>
  <si>
    <t>Vrijednost:5.990,60               Rok izvšenja:                             Rok plaćanja:</t>
  </si>
  <si>
    <t>25-10/24</t>
  </si>
  <si>
    <t>Vrijednost:11.990,00              Rok izvšenja:                             Rok plaćanja:</t>
  </si>
  <si>
    <t>AUTOSERVIS M doo</t>
  </si>
  <si>
    <t>Usluge servisiranja,popravke službenih vozila</t>
  </si>
  <si>
    <t>45-1/24</t>
  </si>
  <si>
    <t>Vrijednost:3.495,00                     Rok izvšenja:                             Rok plaćanja:</t>
  </si>
  <si>
    <t>TR AS SARAJEVO</t>
  </si>
  <si>
    <t>Nabavka auto guma i lanaca</t>
  </si>
  <si>
    <t>1756/2024</t>
  </si>
  <si>
    <t>Vrijednost:1572,66                    Rok izvšenja:                             Rok plaćanja:</t>
  </si>
  <si>
    <t>OKVIRNI SPORAZUM</t>
  </si>
  <si>
    <t>281-7-1-262-3-41/24</t>
  </si>
  <si>
    <t>Vrijednost:19.500,00                   Rok izvšenja:                             Rok plaćanja:</t>
  </si>
  <si>
    <t>Nabavka trpeznog lima i pratećih materijala</t>
  </si>
  <si>
    <t>Ugovor br1 43-10/24</t>
  </si>
  <si>
    <t>Vrijednost:10.000,00                   Rok izvšenja:                             Rok plaćanja:</t>
  </si>
  <si>
    <t>EZIO INOX doo</t>
  </si>
  <si>
    <t>Nabavka prese konjtejnera PJ Ciglane</t>
  </si>
  <si>
    <t>1024-1/24</t>
  </si>
  <si>
    <t>Vrijednost:25.000,00                   Rok izvšenja:                             Rok plaćanja:</t>
  </si>
  <si>
    <t>SISTEM FRIGO doo</t>
  </si>
  <si>
    <t>354/24</t>
  </si>
  <si>
    <t>Vrijednost:48.980,00                   Rok izvšenja:                             Rok plaćanja:</t>
  </si>
  <si>
    <t>281-1-1-232-3-34/24</t>
  </si>
  <si>
    <t>Vrijednost:50.100,00                 Rok izvšenja:                             Rok plaćanja:</t>
  </si>
  <si>
    <t>34-3/24</t>
  </si>
  <si>
    <t>Vrijednost:15.000,00                Rok izvšenja:                             Rok plaćanja:</t>
  </si>
  <si>
    <t>GRAFIKON doo</t>
  </si>
  <si>
    <t>Nabavka PVC kanti za otpatke</t>
  </si>
  <si>
    <t>486/2024</t>
  </si>
  <si>
    <t>Vrijednost:1.682,00                Rok izvšenja:                             Rok plaćanja:</t>
  </si>
  <si>
    <t>47-9/24</t>
  </si>
  <si>
    <t>Vrijednost:1.860,10                Rok izvšenja:                             Rok plaćanja:</t>
  </si>
  <si>
    <t>Vrijednost:11.990,00                Rok izvšenja:                             Rok plaćanja:</t>
  </si>
  <si>
    <t>DEZITOX-SANITARCI doo</t>
  </si>
  <si>
    <t>230-11/24</t>
  </si>
  <si>
    <t>Vrijednost:3.750,00               Rok izvšenja:                             Rok plaćanja:</t>
  </si>
  <si>
    <t>VARTROZAŠTITA doo</t>
  </si>
  <si>
    <t>Nabavka opreme za hidrant</t>
  </si>
  <si>
    <t>70-12-P/24</t>
  </si>
  <si>
    <t>Vrijednost:1.939,32               Rok izvšenja:                             Rok plaćanja:</t>
  </si>
  <si>
    <t>Nabavka kancelariskog namještaja i opreme</t>
  </si>
  <si>
    <t>1761/24</t>
  </si>
  <si>
    <t>Vrijednost:5713,7                   Rok izvšenja:                             Rok plaćanja:</t>
  </si>
  <si>
    <t>Preostala vrijednost bez pdv-NA DAN 31.12.2025.</t>
  </si>
  <si>
    <t>januar</t>
  </si>
  <si>
    <t>ADVOKAT ENVER SMAJKAN</t>
  </si>
  <si>
    <t>Pruzanja advokatskih usluga</t>
  </si>
  <si>
    <t>Konkuretski</t>
  </si>
  <si>
    <t>Vrijednost : 13.200,00                Rok izvršenja:1 god                        Rok plaćanja:30 dana                      Garantni rok:/</t>
  </si>
  <si>
    <t>MEGA ROL doo</t>
  </si>
  <si>
    <t>Naabavka AL-PVC portala</t>
  </si>
  <si>
    <t>66-66/2024</t>
  </si>
  <si>
    <t>Vrijednost : 7.200,00                Rok izvršenja:1 god                        Rok plaćanja:30 dana                      Garantni rok:/</t>
  </si>
  <si>
    <t>5th Dimension doo</t>
  </si>
  <si>
    <t>FS-1/25</t>
  </si>
  <si>
    <t>Odrzavanje fis kase i teh pregled</t>
  </si>
  <si>
    <t>Vrijednost : 2.210,00                Rok izvršenja:1 god                        Rok plaćanja:30 dana                      Garantni rok:/</t>
  </si>
  <si>
    <t>SO-7/25</t>
  </si>
  <si>
    <t>Vrijednost : 9.996,00                Rok izvršenja:1 god                        Rok plaćanja:30 dana                      Garantni rok:/</t>
  </si>
  <si>
    <t>KJKP RAD doo</t>
  </si>
  <si>
    <t>Odrzavanje programa Element</t>
  </si>
  <si>
    <t>Prikupljanje i odvoz otpada</t>
  </si>
  <si>
    <t>6-9/24.</t>
  </si>
  <si>
    <t>Vrijednost : 8.596,80                Rok izvršenja:1 god                        Rok plaćanja:30 dana                      Garantni rok:/</t>
  </si>
  <si>
    <t>Općina Centar Sarajevo</t>
  </si>
  <si>
    <t>Zakup gradevinskog zemljišta</t>
  </si>
  <si>
    <t>Vrijednost : 6.972,03                Rok izvršenja:1 god                        Rok plaćanja:30 dana                      Garantni rok:/</t>
  </si>
  <si>
    <t>BH TELECOM dd</t>
  </si>
  <si>
    <t>Naabavka fixne telefonije</t>
  </si>
  <si>
    <t>8.2.2-22-5914-3/25</t>
  </si>
  <si>
    <t>Vrijednost : 5.265 ,00               Rok izvršenja:1 god                        Rok plaćanja:30 dana                      Garantni rok:/</t>
  </si>
  <si>
    <t>Naabavka internet komunikacije</t>
  </si>
  <si>
    <t>8.2.2-22-5914-4/25</t>
  </si>
  <si>
    <t>Vrijednost : 6000,00                Rok izvršenja:1 god                        Rok plaćanja:30 dana                      Garantni rok:/</t>
  </si>
  <si>
    <t>Vrijednost : 5.500,00                Rok izvršenja:1 god                        Rok plaćanja:30 dana                      Garantni rok:/</t>
  </si>
  <si>
    <t>8.2.2-22-5914-2/25</t>
  </si>
  <si>
    <t>Naabavka mobilne telefonije</t>
  </si>
  <si>
    <t>DEMA&amp;S doo</t>
  </si>
  <si>
    <t>Vrijednost : 18.050,00               Rok izvršenja:1 god                        Rok plaćanja:30 dana                      Garantni rok:/</t>
  </si>
  <si>
    <t>Nabavka elektro materijala</t>
  </si>
  <si>
    <t>53-3/24</t>
  </si>
  <si>
    <t>Vrijednost : 10,000,00               Rok izvršenja:1 god                        Rok plaćanja:30 dana                      Garantni rok:/</t>
  </si>
  <si>
    <t>AMAKOM doo</t>
  </si>
  <si>
    <t>Nabavka dokumentacije za parking</t>
  </si>
  <si>
    <t>Vrijednost : 1.400,00               Rok izvršenja:1 god                        Rok plaćanja:30 dana                      Garantni rok:/</t>
  </si>
  <si>
    <t>Defter doo</t>
  </si>
  <si>
    <t>Vrijednost : 12.907,10               Rok izvršenja:1 god                        Rok plaćanja:30 dana                      Garantni rok:/</t>
  </si>
  <si>
    <t>55-9/24</t>
  </si>
  <si>
    <t>Vrijednost : 5.000,00               Rok izvršenja:1 god                        Rok plaćanja:30 dana                      Garantni rok:/</t>
  </si>
  <si>
    <t>A.C.I doo</t>
  </si>
  <si>
    <t>Nabavka teretnog motornog vozila</t>
  </si>
  <si>
    <t>161-7/25</t>
  </si>
  <si>
    <t>Vrijednost : 63.000,00               Rok izvršenja:1 god                        Rok plaćanja:30 dana                      Garantni rok:/</t>
  </si>
  <si>
    <t>Servis lifta</t>
  </si>
  <si>
    <t>011-02/25</t>
  </si>
  <si>
    <t>Vrijednost:480,00                Rok izvšenja:                             Rok plaćanja:</t>
  </si>
  <si>
    <t>Nabavka vatrodojave</t>
  </si>
  <si>
    <t>Vrijednost:66.358               Rok izvšenja:                             Rok plaćanja:</t>
  </si>
  <si>
    <t>Nabavka videonadzora</t>
  </si>
  <si>
    <t>281-1-1-327-3-52/24</t>
  </si>
  <si>
    <t>Vrijednost:66.924               Rok izvšenja:                             Rok plaćanja:</t>
  </si>
  <si>
    <t>Nabavka sistema protuprovale</t>
  </si>
  <si>
    <t>Vrijednost:124.198,60               Rok izvšenja:                             Rok plaćanja:</t>
  </si>
  <si>
    <t>SERVIS JELIĆ doo</t>
  </si>
  <si>
    <t>Vrijednost:4.165,00               Rok izvšenja:                             Rok plaćanja:</t>
  </si>
  <si>
    <t>SJ SIGURNOST</t>
  </si>
  <si>
    <t>Nabavka brave sa električnim zaključavanjem</t>
  </si>
  <si>
    <t>75/25</t>
  </si>
  <si>
    <t>Vrijednost:1.990,00               Rok izvšenja:                             Rok plaćanja:</t>
  </si>
  <si>
    <t>AMACOM doo</t>
  </si>
  <si>
    <t>80/25</t>
  </si>
  <si>
    <t>Vrijednost:1.200,00               Rok izvšenja:                             Rok plaćanja:</t>
  </si>
  <si>
    <t>OXA doo</t>
  </si>
  <si>
    <t>281-7-2-91-3-17/25</t>
  </si>
  <si>
    <t>Vrijednost:44.800,00               Rok izvšenja:                             Rok plaćanja:</t>
  </si>
  <si>
    <t>Nabavka usluga asvaltiranja</t>
  </si>
  <si>
    <t>11-18/25</t>
  </si>
  <si>
    <t>Vrijednost:20.000,00               Rok izvšenja:                             Rok plaćanja:</t>
  </si>
  <si>
    <t>SAVICO doo</t>
  </si>
  <si>
    <t>Nabavka saobracajnih znakova</t>
  </si>
  <si>
    <t>132/2025</t>
  </si>
  <si>
    <t>Vrijednost:2.682,50               Rok izvšenja:                             Rok plaćanja:</t>
  </si>
  <si>
    <t>AS RESPECT doo</t>
  </si>
  <si>
    <t>Nabavka električnih rampi</t>
  </si>
  <si>
    <t>01-01-104/25</t>
  </si>
  <si>
    <t>Vrijednost:5.100,00               Rok izvšenja:                             Rok plaćanja:</t>
  </si>
  <si>
    <t>HIFA-PETROL doo</t>
  </si>
  <si>
    <t>Nabavka goriva</t>
  </si>
  <si>
    <t>Vrijednost:3.510,00               Rok izvšenja: 3000,00                            Rok plaćanja:</t>
  </si>
  <si>
    <t>Al-steeal doo</t>
  </si>
  <si>
    <t>Nabavka termo panela</t>
  </si>
  <si>
    <t>216/25</t>
  </si>
  <si>
    <t>Vrijednost:1373,96               Rok izvšenja                            Rok plaćanja:</t>
  </si>
  <si>
    <t>R&amp;S doo</t>
  </si>
  <si>
    <t>Nabavka kancelarikog materijala</t>
  </si>
  <si>
    <t>23530/25</t>
  </si>
  <si>
    <t>Vrijednost:4.841,24               Rok izvšenja                            Rok plaćanja:</t>
  </si>
  <si>
    <t>Nabavka dezimfekcije i deratizacije</t>
  </si>
  <si>
    <t>142-07/25</t>
  </si>
  <si>
    <t xml:space="preserve">Vrijednost:5975,70              Rok izvšenja                            Rok plaća                  </t>
  </si>
  <si>
    <t>Vrijednost:5.627,44</t>
  </si>
  <si>
    <t>Adrijatic osiguranje dd</t>
  </si>
  <si>
    <t>Nabavka osiguranja</t>
  </si>
  <si>
    <t>Vrijednost:3.427,00</t>
  </si>
  <si>
    <t>054/25</t>
  </si>
  <si>
    <t>Vrijednost:5.980,00</t>
  </si>
  <si>
    <t>Nabavka elektronske zastite</t>
  </si>
  <si>
    <t>055/25</t>
  </si>
  <si>
    <t>Vrijednost:5.960,00</t>
  </si>
  <si>
    <t>55-3/24</t>
  </si>
  <si>
    <t>Vrijednost:5.000,00</t>
  </si>
  <si>
    <t>Nabavka kliznih vrata</t>
  </si>
  <si>
    <t>25-0197</t>
  </si>
  <si>
    <t>Vrijednost:18.742,63</t>
  </si>
  <si>
    <t>SARAJEVO OSIGURANJE dd</t>
  </si>
  <si>
    <t xml:space="preserve">Nabavka osiguranja </t>
  </si>
  <si>
    <t>20-17/25</t>
  </si>
  <si>
    <t>Vrijednost:17.236,80</t>
  </si>
  <si>
    <t>Nabavka kontrole vaga i tegova</t>
  </si>
  <si>
    <t>06/25-86-DE</t>
  </si>
  <si>
    <t>Vrijednost:2.470,00</t>
  </si>
  <si>
    <t>Vrijednost:6.846,84</t>
  </si>
  <si>
    <t>Vrijednost:151.490.00</t>
  </si>
  <si>
    <t>Nabavka gradevinskog materijala</t>
  </si>
  <si>
    <t>34-14/24</t>
  </si>
  <si>
    <t>Vrijednost:5000.00</t>
  </si>
  <si>
    <t>Vrijednost:14.294,99</t>
  </si>
  <si>
    <t>Nabavka asvaltiranja</t>
  </si>
  <si>
    <t>Vrijednost:10.000,00</t>
  </si>
  <si>
    <t>MAHER doo</t>
  </si>
  <si>
    <t>Nabavka usluga zaštite od požara</t>
  </si>
  <si>
    <t>265-25-p</t>
  </si>
  <si>
    <t>Vrijednost:5.929,98</t>
  </si>
  <si>
    <t>nConsulting doo</t>
  </si>
  <si>
    <t>Nabavka revizije i fin izvještaja</t>
  </si>
  <si>
    <t>2710/25</t>
  </si>
  <si>
    <t>Vrijednost:6.000,00</t>
  </si>
  <si>
    <t>Nabavka aparata za gašenje</t>
  </si>
  <si>
    <t>300/25</t>
  </si>
  <si>
    <t>Vrijednost:5.982,00</t>
  </si>
  <si>
    <t>Nabavka AL-PVC PORTALA</t>
  </si>
  <si>
    <t>25-0377</t>
  </si>
  <si>
    <t>Vrijednost:25.873,99</t>
  </si>
  <si>
    <t>911/25</t>
  </si>
  <si>
    <t>Vrijednost:5.990,00</t>
  </si>
  <si>
    <t>BRUDERHERZ &amp;CO doo</t>
  </si>
  <si>
    <t>Nabavka pijačnih stolova</t>
  </si>
  <si>
    <t>Vrijednost:139.990,00</t>
  </si>
  <si>
    <t>25-0130-004232</t>
  </si>
  <si>
    <t>Vrijednost:5.931,83</t>
  </si>
  <si>
    <t>Nabavka vodovodnih i hid cjevi</t>
  </si>
  <si>
    <t>131/2025</t>
  </si>
  <si>
    <t>Nabavka dekorativnih konstrukcija</t>
  </si>
  <si>
    <t>25-0100-006101</t>
  </si>
  <si>
    <t>Vrijednost:5.799,97</t>
  </si>
  <si>
    <t>TREASURE doo</t>
  </si>
  <si>
    <t>Vrijednost:20.800,00</t>
  </si>
  <si>
    <t>Nabavka čeličnih cjevi</t>
  </si>
  <si>
    <t>33-9/25</t>
  </si>
  <si>
    <t>Ekspertiza-Tim doo</t>
  </si>
  <si>
    <t>Nabavka procjene zemljišta</t>
  </si>
  <si>
    <t>3581/25</t>
  </si>
  <si>
    <t>Vrijednost:3.000,00</t>
  </si>
  <si>
    <t>Nabavka radova instaliranje opreme zastita od požara</t>
  </si>
  <si>
    <t>128-1/2025</t>
  </si>
  <si>
    <t>Vrijednost:5.858,00</t>
  </si>
  <si>
    <t xml:space="preserve">Nabavka izrade nacrta </t>
  </si>
  <si>
    <t>2867/25</t>
  </si>
  <si>
    <t>Nabavka digitalne štampe</t>
  </si>
  <si>
    <t>12-301-1/2025</t>
  </si>
  <si>
    <t>Vrijednost:1.248,30</t>
  </si>
  <si>
    <t>Realizacija ugovora U 2026.GODINI (bez pdv)</t>
  </si>
  <si>
    <t>Odrzavanje fis kasa</t>
  </si>
  <si>
    <t>FS-2/26</t>
  </si>
  <si>
    <t>DIREKTNI</t>
  </si>
  <si>
    <t xml:space="preserve">Vrijednost : 2.380,00                </t>
  </si>
  <si>
    <t>Odrzavanje programa ELEMENT</t>
  </si>
  <si>
    <t>KONKURENTSKI</t>
  </si>
  <si>
    <t xml:space="preserve">Vrijednost : 9.996,00                </t>
  </si>
  <si>
    <t>Nabavka dekorativnih kons</t>
  </si>
  <si>
    <t>26-0100-000224</t>
  </si>
  <si>
    <t xml:space="preserve">Vrijednost : 5.801,28                </t>
  </si>
  <si>
    <t>Nabavka aparata za gasenje</t>
  </si>
  <si>
    <t>IP-0011-26</t>
  </si>
  <si>
    <t xml:space="preserve">Vrijednost : 2.773,50               </t>
  </si>
  <si>
    <t>Nabavka gradevinskog mat -bra-moleraj</t>
  </si>
  <si>
    <t>43-5/25</t>
  </si>
  <si>
    <t xml:space="preserve">Vrijednost : 10.000,00               </t>
  </si>
  <si>
    <t>PUBLIKUM doo</t>
  </si>
  <si>
    <t>58-3/26</t>
  </si>
  <si>
    <t xml:space="preserve">Vrijednost : 3000,00              </t>
  </si>
  <si>
    <t>ARTEX OR</t>
  </si>
  <si>
    <t>Nabavka zastitne odjeće i obu</t>
  </si>
  <si>
    <t>18/26</t>
  </si>
  <si>
    <t xml:space="preserve">Vrijednost : 1.146,00              </t>
  </si>
  <si>
    <t>MEGA-ROLL doo</t>
  </si>
  <si>
    <t xml:space="preserve">Vrijednost : 20.400,00              </t>
  </si>
  <si>
    <t>STUDIO DVA</t>
  </si>
  <si>
    <t>Arhitekta</t>
  </si>
  <si>
    <t>102-12/25</t>
  </si>
  <si>
    <t xml:space="preserve">Vrijednost : 11.466,00              </t>
  </si>
  <si>
    <t>Advokat Zijad Šušić</t>
  </si>
  <si>
    <t>Advokat</t>
  </si>
  <si>
    <t xml:space="preserve">Vrijednost : 13.200,00              </t>
  </si>
  <si>
    <t xml:space="preserve">Vrijednost : 14.954,00              </t>
  </si>
  <si>
    <t xml:space="preserve">Vrijednost : 5.500,00              </t>
  </si>
  <si>
    <t>8.2.2-22-11169-3/26</t>
  </si>
  <si>
    <t xml:space="preserve">Vrijednost : 6.000,00              </t>
  </si>
  <si>
    <t>8.2.2-22-11169-2/26</t>
  </si>
  <si>
    <t>8.2.2-22-11169-4/26</t>
  </si>
  <si>
    <t xml:space="preserve">Vrijednost : 2.000,00               </t>
  </si>
  <si>
    <t>45-3/25</t>
  </si>
  <si>
    <t>Vrijednost:5.652,50</t>
  </si>
  <si>
    <t>Nabavka usluga pregled pp aparata</t>
  </si>
  <si>
    <t>101-26</t>
  </si>
  <si>
    <t>Nabavka AL-PVC portala</t>
  </si>
  <si>
    <t>42-9/25</t>
  </si>
  <si>
    <t>Vrijednost:9280,00</t>
  </si>
  <si>
    <t>VATROZAŠTITA</t>
  </si>
  <si>
    <t>Nabavka hidrantske mreže</t>
  </si>
  <si>
    <t>12-51/26</t>
  </si>
  <si>
    <t>Vrijednost:2.331,00</t>
  </si>
  <si>
    <t>Vrijednost:43.590,00</t>
  </si>
  <si>
    <t>26-0003</t>
  </si>
  <si>
    <t>SAŠA TRADE</t>
  </si>
  <si>
    <t>Vrijednost:33.500,00</t>
  </si>
  <si>
    <t>Nabavka el materijala</t>
  </si>
  <si>
    <t>Vrijednost:2.000,00</t>
  </si>
  <si>
    <t>Vrijednost:50.040.00</t>
  </si>
  <si>
    <t>Vrijednost:17.900,00</t>
  </si>
  <si>
    <t>Nabavka građevinskog materijala LIMA</t>
  </si>
  <si>
    <t>C SERVIS DOO</t>
  </si>
  <si>
    <t>NABAVKA TONERA</t>
  </si>
  <si>
    <t>Vrijednost:5860,00</t>
  </si>
  <si>
    <t>Vrijednost:5.570,00</t>
  </si>
  <si>
    <t xml:space="preserve">Vrijednost : 40.000,00              </t>
  </si>
  <si>
    <t>Nabavka računarske opreme</t>
  </si>
  <si>
    <t xml:space="preserve">Vrijednost : 1.500,00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</si>
</sst>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#,##0.00\ &quot;KM&quot;"/>
  </numFmts>
  <fonts count="56" x14ac:knownFonts="1">
    <font>
      <sz val="11"/>
      <color theme="1"/>
      <name val="Calibri"/>
      <family val="2"/>
      <scheme val="minor"/>
    </font>
    <font>
      <sz val="11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sz val="9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9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1"/>
      <name val="Arial"/>
      <family val="2"/>
    </font>
    <font>
      <b/>
      <sz val="18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2"/>
      <color theme="3" tint="-0.249977111117893"/>
      <name val="Arial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2"/>
      <name val="Cambria"/>
      <family val="1"/>
      <scheme val="major"/>
    </font>
    <font>
      <b/>
      <sz val="12"/>
      <color rgb="FFC00000"/>
      <name val="Cambria"/>
      <family val="1"/>
      <scheme val="major"/>
    </font>
    <font>
      <b/>
      <sz val="11"/>
      <name val="Arial"/>
      <family val="2"/>
    </font>
    <font>
      <b/>
      <sz val="14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Arial"/>
      <family val="2"/>
    </font>
    <font>
      <b/>
      <sz val="12"/>
      <color rgb="FFFF0000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4"/>
      <color theme="0" tint="-0.34998626667073579"/>
      <name val="Cambria"/>
      <family val="1"/>
      <scheme val="major"/>
    </font>
    <font>
      <b/>
      <sz val="12"/>
      <color theme="0" tint="-0.34998626667073579"/>
      <name val="Cambria"/>
      <family val="1"/>
      <scheme val="major"/>
    </font>
    <font>
      <b/>
      <sz val="11"/>
      <color theme="0" tint="-0.34998626667073579"/>
      <name val="Cambria"/>
      <family val="1"/>
      <scheme val="major"/>
    </font>
    <font>
      <sz val="11"/>
      <color theme="0" tint="-0.34998626667073579"/>
      <name val="Arial"/>
      <family val="2"/>
    </font>
    <font>
      <b/>
      <sz val="12"/>
      <color theme="1"/>
      <name val="Arial"/>
      <family val="2"/>
    </font>
    <font>
      <sz val="14"/>
      <color theme="0" tint="-0.34998626667073579"/>
      <name val="Cambria"/>
      <family val="1"/>
      <scheme val="major"/>
    </font>
    <font>
      <b/>
      <sz val="14"/>
      <color theme="1" tint="4.9989318521683403E-2"/>
      <name val="Cambria"/>
      <family val="1"/>
      <scheme val="major"/>
    </font>
    <font>
      <b/>
      <sz val="12"/>
      <color theme="1" tint="4.9989318521683403E-2"/>
      <name val="Cambria"/>
      <family val="1"/>
      <scheme val="major"/>
    </font>
    <font>
      <b/>
      <sz val="12"/>
      <color theme="1" tint="0.14999847407452621"/>
      <name val="Cambria"/>
      <family val="1"/>
      <scheme val="major"/>
    </font>
    <font>
      <b/>
      <sz val="12"/>
      <name val="Arial"/>
      <family val="2"/>
    </font>
    <font>
      <sz val="12"/>
      <color theme="0" tint="-0.34998626667073579"/>
      <name val="Cambria"/>
      <family val="1"/>
      <scheme val="major"/>
    </font>
    <font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color rgb="FFFFC00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1"/>
      <color theme="3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5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4"/>
      <color theme="2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4" fontId="11" fillId="2" borderId="7" xfId="0" applyNumberFormat="1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" fontId="15" fillId="3" borderId="4" xfId="0" applyNumberFormat="1" applyFont="1" applyFill="1" applyBorder="1" applyAlignment="1">
      <alignment vertical="center" wrapText="1"/>
    </xf>
    <xf numFmtId="4" fontId="15" fillId="4" borderId="4" xfId="0" applyNumberFormat="1" applyFont="1" applyFill="1" applyBorder="1" applyAlignment="1">
      <alignment vertical="center" wrapText="1"/>
    </xf>
    <xf numFmtId="4" fontId="16" fillId="3" borderId="4" xfId="0" applyNumberFormat="1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14" fontId="22" fillId="5" borderId="4" xfId="0" applyNumberFormat="1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4" fontId="16" fillId="3" borderId="5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14" fontId="16" fillId="3" borderId="4" xfId="0" applyNumberFormat="1" applyFont="1" applyFill="1" applyBorder="1" applyAlignment="1">
      <alignment horizontal="center" vertical="center" wrapText="1"/>
    </xf>
    <xf numFmtId="49" fontId="15" fillId="3" borderId="4" xfId="0" applyNumberFormat="1" applyFont="1" applyFill="1" applyBorder="1" applyAlignment="1" applyProtection="1">
      <alignment vertical="top" wrapText="1"/>
      <protection locked="0"/>
    </xf>
    <xf numFmtId="4" fontId="15" fillId="3" borderId="4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164" fontId="16" fillId="4" borderId="5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14" fontId="16" fillId="4" borderId="4" xfId="0" applyNumberFormat="1" applyFont="1" applyFill="1" applyBorder="1" applyAlignment="1">
      <alignment horizontal="center" vertical="center" wrapText="1"/>
    </xf>
    <xf numFmtId="4" fontId="15" fillId="4" borderId="4" xfId="0" applyNumberFormat="1" applyFont="1" applyFill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center" wrapText="1"/>
    </xf>
    <xf numFmtId="4" fontId="15" fillId="3" borderId="4" xfId="0" applyNumberFormat="1" applyFont="1" applyFill="1" applyBorder="1" applyAlignment="1">
      <alignment vertical="top" wrapText="1"/>
    </xf>
    <xf numFmtId="0" fontId="16" fillId="4" borderId="4" xfId="0" applyFont="1" applyFill="1" applyBorder="1" applyAlignment="1">
      <alignment horizontal="center" vertical="center"/>
    </xf>
    <xf numFmtId="4" fontId="16" fillId="3" borderId="4" xfId="0" applyNumberFormat="1" applyFont="1" applyFill="1" applyBorder="1" applyAlignment="1">
      <alignment horizontal="center" vertical="center" wrapText="1"/>
    </xf>
    <xf numFmtId="1" fontId="16" fillId="4" borderId="5" xfId="0" applyNumberFormat="1" applyFont="1" applyFill="1" applyBorder="1" applyAlignment="1">
      <alignment horizontal="center" vertical="center" wrapText="1"/>
    </xf>
    <xf numFmtId="4" fontId="16" fillId="4" borderId="4" xfId="0" applyNumberFormat="1" applyFont="1" applyFill="1" applyBorder="1" applyAlignment="1">
      <alignment horizontal="center" vertical="center" wrapText="1"/>
    </xf>
    <xf numFmtId="1" fontId="16" fillId="3" borderId="5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0" fontId="15" fillId="3" borderId="4" xfId="0" applyFont="1" applyFill="1" applyBorder="1" applyAlignment="1">
      <alignment vertical="center" wrapText="1"/>
    </xf>
    <xf numFmtId="14" fontId="15" fillId="3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14" fontId="15" fillId="4" borderId="4" xfId="0" applyNumberFormat="1" applyFont="1" applyFill="1" applyBorder="1" applyAlignment="1">
      <alignment vertical="center" wrapText="1"/>
    </xf>
    <xf numFmtId="14" fontId="16" fillId="3" borderId="4" xfId="0" applyNumberFormat="1" applyFont="1" applyFill="1" applyBorder="1" applyAlignment="1">
      <alignment vertical="center" wrapText="1"/>
    </xf>
    <xf numFmtId="14" fontId="16" fillId="4" borderId="4" xfId="0" applyNumberFormat="1" applyFont="1" applyFill="1" applyBorder="1" applyAlignment="1">
      <alignment vertical="center" wrapText="1"/>
    </xf>
    <xf numFmtId="4" fontId="10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20" fillId="4" borderId="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20" fillId="0" borderId="4" xfId="0" applyNumberFormat="1" applyFont="1" applyBorder="1" applyAlignment="1">
      <alignment horizontal="center"/>
    </xf>
    <xf numFmtId="2" fontId="16" fillId="3" borderId="4" xfId="0" applyNumberFormat="1" applyFont="1" applyFill="1" applyBorder="1" applyAlignment="1" applyProtection="1">
      <alignment vertical="top" wrapText="1"/>
      <protection locked="0"/>
    </xf>
    <xf numFmtId="4" fontId="16" fillId="4" borderId="4" xfId="0" applyNumberFormat="1" applyFont="1" applyFill="1" applyBorder="1" applyAlignment="1">
      <alignment vertical="top" wrapText="1"/>
    </xf>
    <xf numFmtId="4" fontId="16" fillId="3" borderId="4" xfId="0" applyNumberFormat="1" applyFont="1" applyFill="1" applyBorder="1" applyAlignment="1">
      <alignment vertical="top" wrapText="1"/>
    </xf>
    <xf numFmtId="49" fontId="16" fillId="4" borderId="4" xfId="0" applyNumberFormat="1" applyFont="1" applyFill="1" applyBorder="1" applyAlignment="1">
      <alignment horizontal="left" vertical="top" wrapText="1"/>
    </xf>
    <xf numFmtId="4" fontId="16" fillId="3" borderId="4" xfId="0" applyNumberFormat="1" applyFont="1" applyFill="1" applyBorder="1" applyAlignment="1">
      <alignment horizontal="left" vertical="top" wrapText="1"/>
    </xf>
    <xf numFmtId="4" fontId="16" fillId="4" borderId="4" xfId="0" applyNumberFormat="1" applyFont="1" applyFill="1" applyBorder="1" applyAlignment="1">
      <alignment horizontal="left" vertical="top" wrapText="1"/>
    </xf>
    <xf numFmtId="4" fontId="16" fillId="6" borderId="4" xfId="0" applyNumberFormat="1" applyFont="1" applyFill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/>
    </xf>
    <xf numFmtId="4" fontId="16" fillId="6" borderId="4" xfId="0" applyNumberFormat="1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vertical="center" wrapText="1"/>
    </xf>
    <xf numFmtId="4" fontId="27" fillId="3" borderId="4" xfId="0" applyNumberFormat="1" applyFont="1" applyFill="1" applyBorder="1" applyAlignment="1">
      <alignment horizontal="center" vertical="center" wrapText="1"/>
    </xf>
    <xf numFmtId="4" fontId="26" fillId="3" borderId="4" xfId="0" applyNumberFormat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164" fontId="15" fillId="3" borderId="5" xfId="0" applyNumberFormat="1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4" fontId="15" fillId="3" borderId="4" xfId="0" applyNumberFormat="1" applyFont="1" applyFill="1" applyBorder="1" applyAlignment="1">
      <alignment horizontal="center" vertical="center" wrapText="1"/>
    </xf>
    <xf numFmtId="164" fontId="15" fillId="4" borderId="5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14" fontId="20" fillId="4" borderId="4" xfId="0" applyNumberFormat="1" applyFont="1" applyFill="1" applyBorder="1" applyAlignment="1">
      <alignment horizontal="center" vertical="center" wrapText="1"/>
    </xf>
    <xf numFmtId="14" fontId="20" fillId="3" borderId="4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1" fontId="15" fillId="3" borderId="5" xfId="0" applyNumberFormat="1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1" fontId="26" fillId="4" borderId="5" xfId="0" applyNumberFormat="1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14" fontId="26" fillId="4" borderId="4" xfId="0" applyNumberFormat="1" applyFont="1" applyFill="1" applyBorder="1" applyAlignment="1">
      <alignment horizontal="center" vertical="center" wrapText="1"/>
    </xf>
    <xf numFmtId="4" fontId="26" fillId="4" borderId="4" xfId="0" applyNumberFormat="1" applyFont="1" applyFill="1" applyBorder="1" applyAlignment="1">
      <alignment vertical="top" wrapText="1"/>
    </xf>
    <xf numFmtId="4" fontId="29" fillId="4" borderId="4" xfId="0" applyNumberFormat="1" applyFont="1" applyFill="1" applyBorder="1" applyAlignment="1">
      <alignment horizontal="center" vertical="center" wrapText="1"/>
    </xf>
    <xf numFmtId="4" fontId="26" fillId="4" borderId="4" xfId="0" applyNumberFormat="1" applyFont="1" applyFill="1" applyBorder="1" applyAlignment="1">
      <alignment horizontal="center" vertical="center" wrapText="1"/>
    </xf>
    <xf numFmtId="4" fontId="29" fillId="4" borderId="4" xfId="0" applyNumberFormat="1" applyFont="1" applyFill="1" applyBorder="1" applyAlignment="1">
      <alignment vertical="center" wrapText="1"/>
    </xf>
    <xf numFmtId="0" fontId="26" fillId="4" borderId="4" xfId="0" applyFont="1" applyFill="1" applyBorder="1" applyAlignment="1">
      <alignment vertical="center" wrapText="1"/>
    </xf>
    <xf numFmtId="0" fontId="31" fillId="4" borderId="0" xfId="0" applyFont="1" applyFill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1" fontId="15" fillId="7" borderId="5" xfId="0" applyNumberFormat="1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4" fontId="15" fillId="7" borderId="4" xfId="0" applyNumberFormat="1" applyFont="1" applyFill="1" applyBorder="1" applyAlignment="1">
      <alignment vertical="top" wrapText="1"/>
    </xf>
    <xf numFmtId="4" fontId="16" fillId="7" borderId="4" xfId="0" applyNumberFormat="1" applyFont="1" applyFill="1" applyBorder="1" applyAlignment="1">
      <alignment horizontal="center" vertical="center" wrapText="1"/>
    </xf>
    <xf numFmtId="4" fontId="16" fillId="7" borderId="4" xfId="0" applyNumberFormat="1" applyFont="1" applyFill="1" applyBorder="1" applyAlignment="1">
      <alignment vertical="center" wrapText="1"/>
    </xf>
    <xf numFmtId="0" fontId="16" fillId="7" borderId="4" xfId="0" applyFont="1" applyFill="1" applyBorder="1" applyAlignment="1">
      <alignment vertical="center" wrapText="1"/>
    </xf>
    <xf numFmtId="4" fontId="15" fillId="7" borderId="4" xfId="0" applyNumberFormat="1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14" fontId="15" fillId="7" borderId="4" xfId="0" applyNumberFormat="1" applyFont="1" applyFill="1" applyBorder="1" applyAlignment="1">
      <alignment horizontal="center" vertical="center" wrapText="1"/>
    </xf>
    <xf numFmtId="4" fontId="15" fillId="7" borderId="4" xfId="0" applyNumberFormat="1" applyFont="1" applyFill="1" applyBorder="1" applyAlignment="1">
      <alignment vertical="center" wrapText="1"/>
    </xf>
    <xf numFmtId="0" fontId="15" fillId="7" borderId="4" xfId="0" applyFont="1" applyFill="1" applyBorder="1" applyAlignment="1">
      <alignment vertical="center" wrapText="1"/>
    </xf>
    <xf numFmtId="14" fontId="15" fillId="7" borderId="4" xfId="0" applyNumberFormat="1" applyFont="1" applyFill="1" applyBorder="1" applyAlignment="1">
      <alignment vertical="center" wrapText="1"/>
    </xf>
    <xf numFmtId="0" fontId="29" fillId="7" borderId="5" xfId="0" applyFont="1" applyFill="1" applyBorder="1" applyAlignment="1">
      <alignment horizontal="center" vertical="center" wrapText="1"/>
    </xf>
    <xf numFmtId="1" fontId="26" fillId="7" borderId="5" xfId="0" applyNumberFormat="1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14" fontId="26" fillId="7" borderId="4" xfId="0" applyNumberFormat="1" applyFont="1" applyFill="1" applyBorder="1" applyAlignment="1">
      <alignment horizontal="center" vertical="center" wrapText="1"/>
    </xf>
    <xf numFmtId="4" fontId="26" fillId="7" borderId="4" xfId="0" applyNumberFormat="1" applyFont="1" applyFill="1" applyBorder="1" applyAlignment="1">
      <alignment vertical="top" wrapText="1"/>
    </xf>
    <xf numFmtId="14" fontId="16" fillId="7" borderId="4" xfId="0" applyNumberFormat="1" applyFont="1" applyFill="1" applyBorder="1" applyAlignment="1">
      <alignment vertical="center" wrapText="1"/>
    </xf>
    <xf numFmtId="4" fontId="26" fillId="7" borderId="4" xfId="0" applyNumberFormat="1" applyFont="1" applyFill="1" applyBorder="1" applyAlignment="1">
      <alignment horizontal="center" vertical="center" wrapText="1"/>
    </xf>
    <xf numFmtId="4" fontId="16" fillId="8" borderId="4" xfId="0" applyNumberFormat="1" applyFont="1" applyFill="1" applyBorder="1" applyAlignment="1">
      <alignment horizontal="center" vertical="center" wrapText="1"/>
    </xf>
    <xf numFmtId="4" fontId="16" fillId="8" borderId="4" xfId="0" applyNumberFormat="1" applyFont="1" applyFill="1" applyBorder="1" applyAlignment="1">
      <alignment vertical="center" wrapText="1"/>
    </xf>
    <xf numFmtId="4" fontId="15" fillId="8" borderId="4" xfId="0" applyNumberFormat="1" applyFont="1" applyFill="1" applyBorder="1" applyAlignment="1">
      <alignment horizontal="center" vertical="center" wrapText="1"/>
    </xf>
    <xf numFmtId="0" fontId="31" fillId="7" borderId="0" xfId="0" applyFont="1" applyFill="1" applyAlignment="1">
      <alignment horizontal="center" vertical="center" wrapText="1"/>
    </xf>
    <xf numFmtId="4" fontId="27" fillId="4" borderId="4" xfId="0" applyNumberFormat="1" applyFont="1" applyFill="1" applyBorder="1" applyAlignment="1">
      <alignment horizontal="center" vertical="center" wrapText="1"/>
    </xf>
    <xf numFmtId="17" fontId="22" fillId="5" borderId="4" xfId="0" applyNumberFormat="1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4" fontId="32" fillId="4" borderId="4" xfId="0" applyNumberFormat="1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center" vertical="center" wrapText="1"/>
    </xf>
    <xf numFmtId="14" fontId="15" fillId="8" borderId="4" xfId="0" applyNumberFormat="1" applyFont="1" applyFill="1" applyBorder="1" applyAlignment="1">
      <alignment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9" fontId="15" fillId="7" borderId="4" xfId="0" applyNumberFormat="1" applyFont="1" applyFill="1" applyBorder="1" applyAlignment="1">
      <alignment horizontal="center" vertical="center" wrapText="1"/>
    </xf>
    <xf numFmtId="4" fontId="32" fillId="7" borderId="4" xfId="0" applyNumberFormat="1" applyFont="1" applyFill="1" applyBorder="1" applyAlignment="1">
      <alignment horizontal="center" vertical="center" wrapText="1"/>
    </xf>
    <xf numFmtId="4" fontId="27" fillId="7" borderId="4" xfId="0" applyNumberFormat="1" applyFont="1" applyFill="1" applyBorder="1" applyAlignment="1">
      <alignment horizontal="center" vertical="center" wrapText="1"/>
    </xf>
    <xf numFmtId="4" fontId="27" fillId="4" borderId="4" xfId="0" applyNumberFormat="1" applyFont="1" applyFill="1" applyBorder="1" applyAlignment="1">
      <alignment vertical="center" wrapText="1"/>
    </xf>
    <xf numFmtId="4" fontId="27" fillId="7" borderId="4" xfId="0" applyNumberFormat="1" applyFont="1" applyFill="1" applyBorder="1" applyAlignment="1">
      <alignment vertical="center" wrapText="1"/>
    </xf>
    <xf numFmtId="0" fontId="37" fillId="7" borderId="0" xfId="0" applyFont="1" applyFill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49" fontId="35" fillId="4" borderId="4" xfId="0" applyNumberFormat="1" applyFont="1" applyFill="1" applyBorder="1" applyAlignment="1">
      <alignment horizontal="center" vertical="center" wrapText="1"/>
    </xf>
    <xf numFmtId="4" fontId="34" fillId="4" borderId="4" xfId="0" applyNumberFormat="1" applyFont="1" applyFill="1" applyBorder="1" applyAlignment="1">
      <alignment horizontal="center" vertical="center" wrapText="1"/>
    </xf>
    <xf numFmtId="4" fontId="34" fillId="4" borderId="4" xfId="0" applyNumberFormat="1" applyFont="1" applyFill="1" applyBorder="1" applyAlignment="1">
      <alignment vertical="center" wrapText="1"/>
    </xf>
    <xf numFmtId="4" fontId="35" fillId="4" borderId="4" xfId="0" applyNumberFormat="1" applyFont="1" applyFill="1" applyBorder="1" applyAlignment="1">
      <alignment horizontal="center" vertical="center" wrapText="1"/>
    </xf>
    <xf numFmtId="0" fontId="36" fillId="4" borderId="3" xfId="0" applyFont="1" applyFill="1" applyBorder="1" applyAlignment="1">
      <alignment horizontal="center" vertical="center" wrapText="1"/>
    </xf>
    <xf numFmtId="1" fontId="38" fillId="7" borderId="5" xfId="0" applyNumberFormat="1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vertical="center" wrapText="1"/>
    </xf>
    <xf numFmtId="1" fontId="41" fillId="4" borderId="5" xfId="0" applyNumberFormat="1" applyFont="1" applyFill="1" applyBorder="1" applyAlignment="1">
      <alignment horizontal="center" vertical="center" wrapText="1"/>
    </xf>
    <xf numFmtId="1" fontId="38" fillId="4" borderId="5" xfId="0" applyNumberFormat="1" applyFont="1" applyFill="1" applyBorder="1" applyAlignment="1">
      <alignment horizontal="center" vertical="center" wrapText="1"/>
    </xf>
    <xf numFmtId="4" fontId="43" fillId="4" borderId="4" xfId="0" applyNumberFormat="1" applyFont="1" applyFill="1" applyBorder="1" applyAlignment="1">
      <alignment horizontal="center" vertical="center" wrapText="1"/>
    </xf>
    <xf numFmtId="4" fontId="36" fillId="4" borderId="4" xfId="0" applyNumberFormat="1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vertical="center" wrapText="1"/>
    </xf>
    <xf numFmtId="0" fontId="38" fillId="4" borderId="4" xfId="0" applyFont="1" applyFill="1" applyBorder="1" applyAlignment="1">
      <alignment vertical="center" wrapText="1"/>
    </xf>
    <xf numFmtId="0" fontId="26" fillId="7" borderId="16" xfId="0" applyFont="1" applyFill="1" applyBorder="1" applyAlignment="1">
      <alignment horizontal="center" vertical="center" wrapText="1"/>
    </xf>
    <xf numFmtId="1" fontId="43" fillId="4" borderId="5" xfId="0" applyNumberFormat="1" applyFont="1" applyFill="1" applyBorder="1" applyAlignment="1">
      <alignment horizontal="center" vertical="center" wrapText="1"/>
    </xf>
    <xf numFmtId="49" fontId="26" fillId="4" borderId="4" xfId="0" applyNumberFormat="1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28" fillId="7" borderId="4" xfId="0" applyFont="1" applyFill="1" applyBorder="1" applyAlignment="1">
      <alignment horizontal="center" vertical="center" wrapText="1"/>
    </xf>
    <xf numFmtId="1" fontId="43" fillId="7" borderId="5" xfId="0" applyNumberFormat="1" applyFont="1" applyFill="1" applyBorder="1" applyAlignment="1">
      <alignment horizontal="center" vertical="center" wrapText="1"/>
    </xf>
    <xf numFmtId="49" fontId="26" fillId="7" borderId="4" xfId="0" applyNumberFormat="1" applyFont="1" applyFill="1" applyBorder="1" applyAlignment="1">
      <alignment horizontal="center" vertical="center" wrapText="1"/>
    </xf>
    <xf numFmtId="4" fontId="29" fillId="7" borderId="4" xfId="0" applyNumberFormat="1" applyFont="1" applyFill="1" applyBorder="1" applyAlignment="1">
      <alignment horizontal="center" vertical="center" wrapText="1"/>
    </xf>
    <xf numFmtId="4" fontId="29" fillId="7" borderId="4" xfId="0" applyNumberFormat="1" applyFont="1" applyFill="1" applyBorder="1" applyAlignment="1">
      <alignment vertical="center" wrapText="1"/>
    </xf>
    <xf numFmtId="0" fontId="26" fillId="7" borderId="4" xfId="0" applyFont="1" applyFill="1" applyBorder="1" applyAlignment="1">
      <alignment vertical="center" wrapText="1"/>
    </xf>
    <xf numFmtId="0" fontId="30" fillId="7" borderId="16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1" fontId="15" fillId="8" borderId="5" xfId="0" applyNumberFormat="1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14" fontId="15" fillId="8" borderId="4" xfId="0" applyNumberFormat="1" applyFont="1" applyFill="1" applyBorder="1" applyAlignment="1">
      <alignment horizontal="center" vertical="center" wrapText="1"/>
    </xf>
    <xf numFmtId="4" fontId="15" fillId="8" borderId="4" xfId="0" applyNumberFormat="1" applyFont="1" applyFill="1" applyBorder="1" applyAlignment="1">
      <alignment vertical="top" wrapText="1"/>
    </xf>
    <xf numFmtId="4" fontId="20" fillId="7" borderId="4" xfId="0" applyNumberFormat="1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vertical="center" wrapText="1"/>
    </xf>
    <xf numFmtId="49" fontId="44" fillId="4" borderId="4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11" fillId="3" borderId="15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30" fillId="7" borderId="3" xfId="0" applyFont="1" applyFill="1" applyBorder="1" applyAlignment="1">
      <alignment horizontal="center" vertical="center" wrapText="1"/>
    </xf>
    <xf numFmtId="17" fontId="15" fillId="3" borderId="4" xfId="0" applyNumberFormat="1" applyFont="1" applyFill="1" applyBorder="1" applyAlignment="1">
      <alignment horizontal="center" vertical="center" wrapText="1"/>
    </xf>
    <xf numFmtId="1" fontId="15" fillId="9" borderId="5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1" fontId="21" fillId="4" borderId="5" xfId="0" applyNumberFormat="1" applyFont="1" applyFill="1" applyBorder="1" applyAlignment="1">
      <alignment horizontal="center" vertical="center" wrapText="1"/>
    </xf>
    <xf numFmtId="4" fontId="21" fillId="4" borderId="4" xfId="0" applyNumberFormat="1" applyFont="1" applyFill="1" applyBorder="1" applyAlignment="1">
      <alignment horizontal="center" vertical="center" wrapText="1"/>
    </xf>
    <xf numFmtId="4" fontId="21" fillId="3" borderId="4" xfId="0" applyNumberFormat="1" applyFont="1" applyFill="1" applyBorder="1" applyAlignment="1">
      <alignment horizontal="center" vertical="center" wrapText="1"/>
    </xf>
    <xf numFmtId="4" fontId="21" fillId="7" borderId="4" xfId="0" applyNumberFormat="1" applyFont="1" applyFill="1" applyBorder="1" applyAlignment="1">
      <alignment horizontal="center" vertical="center" wrapText="1"/>
    </xf>
    <xf numFmtId="4" fontId="22" fillId="7" borderId="4" xfId="0" applyNumberFormat="1" applyFont="1" applyFill="1" applyBorder="1" applyAlignment="1">
      <alignment horizontal="center" vertical="center" wrapText="1"/>
    </xf>
    <xf numFmtId="4" fontId="22" fillId="4" borderId="4" xfId="0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4" fontId="46" fillId="7" borderId="4" xfId="0" applyNumberFormat="1" applyFont="1" applyFill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 wrapText="1"/>
    </xf>
    <xf numFmtId="0" fontId="47" fillId="4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vertical="top" wrapText="1"/>
    </xf>
    <xf numFmtId="0" fontId="11" fillId="0" borderId="4" xfId="0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14" fontId="20" fillId="11" borderId="4" xfId="0" applyNumberFormat="1" applyFont="1" applyFill="1" applyBorder="1" applyAlignment="1">
      <alignment horizontal="center" vertical="center" wrapText="1"/>
    </xf>
    <xf numFmtId="17" fontId="20" fillId="11" borderId="4" xfId="0" applyNumberFormat="1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16" fillId="12" borderId="5" xfId="0" applyFont="1" applyFill="1" applyBorder="1" applyAlignment="1">
      <alignment horizontal="center" vertical="center" wrapText="1"/>
    </xf>
    <xf numFmtId="1" fontId="15" fillId="12" borderId="5" xfId="0" applyNumberFormat="1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center" vertical="center" wrapText="1"/>
    </xf>
    <xf numFmtId="14" fontId="15" fillId="12" borderId="4" xfId="0" applyNumberFormat="1" applyFont="1" applyFill="1" applyBorder="1" applyAlignment="1">
      <alignment horizontal="center" vertical="center" wrapText="1"/>
    </xf>
    <xf numFmtId="4" fontId="15" fillId="12" borderId="4" xfId="0" applyNumberFormat="1" applyFont="1" applyFill="1" applyBorder="1" applyAlignment="1">
      <alignment vertical="top" wrapText="1"/>
    </xf>
    <xf numFmtId="4" fontId="15" fillId="12" borderId="4" xfId="0" applyNumberFormat="1" applyFont="1" applyFill="1" applyBorder="1" applyAlignment="1">
      <alignment horizontal="center" vertical="center" wrapText="1"/>
    </xf>
    <xf numFmtId="4" fontId="16" fillId="12" borderId="4" xfId="0" applyNumberFormat="1" applyFont="1" applyFill="1" applyBorder="1" applyAlignment="1">
      <alignment vertical="center" wrapText="1"/>
    </xf>
    <xf numFmtId="0" fontId="15" fillId="12" borderId="4" xfId="0" applyFont="1" applyFill="1" applyBorder="1" applyAlignment="1">
      <alignment vertical="center" wrapText="1"/>
    </xf>
    <xf numFmtId="0" fontId="20" fillId="12" borderId="3" xfId="0" applyFont="1" applyFill="1" applyBorder="1" applyAlignment="1">
      <alignment horizontal="center" vertical="center" wrapText="1"/>
    </xf>
    <xf numFmtId="0" fontId="48" fillId="12" borderId="4" xfId="0" applyFont="1" applyFill="1" applyBorder="1" applyAlignment="1">
      <alignment horizontal="center" vertical="center" wrapText="1"/>
    </xf>
    <xf numFmtId="17" fontId="15" fillId="12" borderId="4" xfId="0" applyNumberFormat="1" applyFont="1" applyFill="1" applyBorder="1" applyAlignment="1">
      <alignment horizontal="center" vertical="center" wrapText="1"/>
    </xf>
    <xf numFmtId="4" fontId="34" fillId="13" borderId="4" xfId="0" applyNumberFormat="1" applyFont="1" applyFill="1" applyBorder="1" applyAlignment="1">
      <alignment horizontal="center" vertical="center" wrapText="1"/>
    </xf>
    <xf numFmtId="0" fontId="49" fillId="6" borderId="3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center" vertical="center" wrapText="1"/>
    </xf>
    <xf numFmtId="17" fontId="15" fillId="0" borderId="4" xfId="0" applyNumberFormat="1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17" fillId="11" borderId="9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14" fontId="11" fillId="2" borderId="8" xfId="0" applyNumberFormat="1" applyFont="1" applyFill="1" applyBorder="1" applyAlignment="1">
      <alignment horizontal="left"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4" fontId="21" fillId="12" borderId="4" xfId="0" applyNumberFormat="1" applyFont="1" applyFill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53" fillId="11" borderId="4" xfId="0" applyFont="1" applyFill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5" fillId="12" borderId="4" xfId="0" applyFont="1" applyFill="1" applyBorder="1" applyAlignment="1">
      <alignment horizontal="center" vertical="center" wrapText="1"/>
    </xf>
    <xf numFmtId="0" fontId="29" fillId="12" borderId="4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4" fontId="15" fillId="5" borderId="4" xfId="0" applyNumberFormat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4" fontId="16" fillId="5" borderId="5" xfId="0" applyNumberFormat="1" applyFont="1" applyFill="1" applyBorder="1" applyAlignment="1">
      <alignment horizontal="center" vertical="center" wrapText="1"/>
    </xf>
    <xf numFmtId="4" fontId="16" fillId="5" borderId="9" xfId="0" applyNumberFormat="1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20" fillId="8" borderId="15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20" fillId="6" borderId="15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165" fontId="52" fillId="3" borderId="15" xfId="0" applyNumberFormat="1" applyFont="1" applyFill="1" applyBorder="1" applyAlignment="1">
      <alignment horizontal="left" vertical="top" wrapText="1"/>
    </xf>
    <xf numFmtId="165" fontId="52" fillId="3" borderId="3" xfId="0" applyNumberFormat="1" applyFont="1" applyFill="1" applyBorder="1" applyAlignment="1">
      <alignment horizontal="left" vertical="top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21" fillId="11" borderId="2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center" vertical="center" wrapText="1"/>
    </xf>
    <xf numFmtId="0" fontId="20" fillId="11" borderId="15" xfId="0" applyFont="1" applyFill="1" applyBorder="1" applyAlignment="1">
      <alignment horizontal="center" vertical="center" wrapText="1"/>
    </xf>
    <xf numFmtId="0" fontId="20" fillId="11" borderId="16" xfId="0" applyFont="1" applyFill="1" applyBorder="1" applyAlignment="1">
      <alignment horizontal="center" vertical="center" wrapText="1"/>
    </xf>
    <xf numFmtId="0" fontId="20" fillId="11" borderId="3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4" fontId="16" fillId="11" borderId="5" xfId="0" applyNumberFormat="1" applyFont="1" applyFill="1" applyBorder="1" applyAlignment="1">
      <alignment horizontal="center" vertical="center" wrapText="1"/>
    </xf>
    <xf numFmtId="4" fontId="16" fillId="11" borderId="9" xfId="0" applyNumberFormat="1" applyFont="1" applyFill="1" applyBorder="1" applyAlignment="1">
      <alignment horizontal="center" vertical="center" wrapText="1"/>
    </xf>
    <xf numFmtId="4" fontId="16" fillId="11" borderId="2" xfId="0" applyNumberFormat="1" applyFont="1" applyFill="1" applyBorder="1" applyAlignment="1">
      <alignment horizontal="center" vertical="center" wrapText="1"/>
    </xf>
    <xf numFmtId="4" fontId="15" fillId="11" borderId="5" xfId="0" applyNumberFormat="1" applyFont="1" applyFill="1" applyBorder="1" applyAlignment="1">
      <alignment horizontal="center" vertical="center" wrapText="1"/>
    </xf>
    <xf numFmtId="4" fontId="15" fillId="11" borderId="9" xfId="0" applyNumberFormat="1" applyFont="1" applyFill="1" applyBorder="1" applyAlignment="1">
      <alignment horizontal="center" vertical="center" wrapText="1"/>
    </xf>
    <xf numFmtId="4" fontId="15" fillId="11" borderId="2" xfId="0" applyNumberFormat="1" applyFont="1" applyFill="1" applyBorder="1" applyAlignment="1">
      <alignment horizontal="center" vertical="center" wrapText="1"/>
    </xf>
    <xf numFmtId="0" fontId="22" fillId="11" borderId="11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 wrapText="1"/>
    </xf>
    <xf numFmtId="0" fontId="17" fillId="11" borderId="9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11" borderId="10" xfId="0" applyFont="1" applyFill="1" applyBorder="1" applyAlignment="1">
      <alignment horizontal="center" vertical="center" wrapText="1"/>
    </xf>
    <xf numFmtId="0" fontId="18" fillId="11" borderId="12" xfId="0" applyFont="1" applyFill="1" applyBorder="1" applyAlignment="1">
      <alignment horizontal="center" vertical="center" wrapText="1"/>
    </xf>
    <xf numFmtId="0" fontId="18" fillId="11" borderId="11" xfId="0" applyFont="1" applyFill="1" applyBorder="1" applyAlignment="1">
      <alignment horizontal="center" vertical="center" wrapText="1"/>
    </xf>
    <xf numFmtId="0" fontId="18" fillId="11" borderId="13" xfId="0" applyFont="1" applyFill="1" applyBorder="1" applyAlignment="1">
      <alignment horizontal="center" vertical="center" wrapText="1"/>
    </xf>
    <xf numFmtId="0" fontId="18" fillId="11" borderId="14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9" fillId="11" borderId="5" xfId="0" applyFont="1" applyFill="1" applyBorder="1" applyAlignment="1">
      <alignment horizontal="center" vertical="center" wrapText="1"/>
    </xf>
    <xf numFmtId="0" fontId="19" fillId="11" borderId="9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13" fillId="11" borderId="9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EV41"/>
  <sheetViews>
    <sheetView topLeftCell="A4" zoomScale="64" zoomScaleNormal="64" zoomScalePageLayoutView="63" workbookViewId="0">
      <selection activeCell="G14" sqref="G14"/>
    </sheetView>
  </sheetViews>
  <sheetFormatPr defaultColWidth="9.140625" defaultRowHeight="28.15" customHeight="1" x14ac:dyDescent="0.25"/>
  <cols>
    <col min="1" max="1" width="6.28515625" style="4" customWidth="1"/>
    <col min="2" max="2" width="42.7109375" style="5" customWidth="1"/>
    <col min="3" max="3" width="23.42578125" style="5" customWidth="1"/>
    <col min="4" max="4" width="20.7109375" style="5" customWidth="1"/>
    <col min="5" max="5" width="43" style="6" customWidth="1"/>
    <col min="6" max="6" width="17.42578125" style="3" hidden="1" customWidth="1"/>
    <col min="7" max="7" width="18.7109375" style="3" customWidth="1"/>
    <col min="8" max="8" width="16.85546875" style="3" customWidth="1"/>
    <col min="9" max="9" width="16.7109375" style="7" customWidth="1"/>
    <col min="10" max="10" width="16.28515625" style="7" customWidth="1"/>
    <col min="11" max="11" width="40.28515625" style="3" customWidth="1"/>
    <col min="12" max="13" width="10.7109375" style="3" customWidth="1"/>
    <col min="14" max="14" width="12.42578125" style="3" customWidth="1"/>
    <col min="15" max="19" width="10.7109375" style="3" customWidth="1"/>
    <col min="20" max="20" width="10.42578125" style="3" customWidth="1"/>
    <col min="21" max="21" width="10.5703125" style="3" customWidth="1"/>
    <col min="22" max="22" width="10.7109375" style="3" customWidth="1"/>
    <col min="23" max="23" width="12.28515625" style="3" customWidth="1"/>
    <col min="24" max="24" width="5.28515625" style="8" customWidth="1"/>
    <col min="25" max="25" width="16.85546875" style="8" customWidth="1"/>
    <col min="26" max="26" width="12.28515625" style="8" customWidth="1"/>
    <col min="27" max="27" width="15.85546875" style="8" customWidth="1"/>
    <col min="28" max="28" width="25.42578125" style="66" customWidth="1"/>
    <col min="29" max="29" width="22.140625" style="67" customWidth="1"/>
    <col min="30" max="30" width="11.42578125" style="8" customWidth="1"/>
    <col min="31" max="31" width="9.7109375" style="4" customWidth="1"/>
    <col min="32" max="32" width="13.28515625" style="3" customWidth="1"/>
    <col min="33" max="33" width="20.7109375" style="3" customWidth="1"/>
    <col min="34" max="16384" width="9.140625" style="3"/>
  </cols>
  <sheetData>
    <row r="1" spans="1:152" s="1" customFormat="1" ht="28.15" customHeight="1" x14ac:dyDescent="0.25">
      <c r="A1" s="12">
        <f ca="1">TODAY()</f>
        <v>46252</v>
      </c>
      <c r="B1" s="13"/>
      <c r="C1" s="13"/>
      <c r="D1" s="13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/>
      <c r="Y1" s="23"/>
      <c r="Z1" s="23"/>
      <c r="AA1" s="23"/>
      <c r="AB1" s="63"/>
      <c r="AC1" s="64"/>
      <c r="AD1" s="17"/>
      <c r="AE1" s="18"/>
      <c r="AF1" s="10"/>
    </row>
    <row r="2" spans="1:152" s="2" customFormat="1" ht="28.15" customHeight="1" x14ac:dyDescent="0.25">
      <c r="A2" s="275" t="s">
        <v>0</v>
      </c>
      <c r="B2" s="279" t="s">
        <v>1</v>
      </c>
      <c r="C2" s="280"/>
      <c r="D2" s="281"/>
      <c r="E2" s="276" t="s">
        <v>2</v>
      </c>
      <c r="F2" s="274" t="s">
        <v>3</v>
      </c>
      <c r="G2" s="277" t="s">
        <v>179</v>
      </c>
      <c r="H2" s="268" t="s">
        <v>29</v>
      </c>
      <c r="I2" s="278" t="s">
        <v>4</v>
      </c>
      <c r="J2" s="278" t="s">
        <v>5</v>
      </c>
      <c r="K2" s="278" t="s">
        <v>185</v>
      </c>
      <c r="L2" s="274" t="s">
        <v>22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 t="s">
        <v>21</v>
      </c>
      <c r="Y2" s="262" t="s">
        <v>181</v>
      </c>
      <c r="Z2" s="265" t="s">
        <v>182</v>
      </c>
      <c r="AA2" s="268" t="s">
        <v>183</v>
      </c>
      <c r="AB2" s="271" t="s">
        <v>186</v>
      </c>
      <c r="AC2" s="258" t="s">
        <v>6</v>
      </c>
      <c r="AD2" s="262" t="s">
        <v>184</v>
      </c>
      <c r="AE2" s="259" t="s">
        <v>23</v>
      </c>
      <c r="AF2" s="259"/>
    </row>
    <row r="3" spans="1:152" s="2" customFormat="1" ht="28.15" customHeight="1" x14ac:dyDescent="0.25">
      <c r="A3" s="275"/>
      <c r="B3" s="282"/>
      <c r="C3" s="283"/>
      <c r="D3" s="284"/>
      <c r="E3" s="276"/>
      <c r="F3" s="274"/>
      <c r="G3" s="277"/>
      <c r="H3" s="269"/>
      <c r="I3" s="278"/>
      <c r="J3" s="278"/>
      <c r="K3" s="278"/>
      <c r="L3" s="24" t="s">
        <v>7</v>
      </c>
      <c r="M3" s="24" t="s">
        <v>7</v>
      </c>
      <c r="N3" s="24" t="s">
        <v>7</v>
      </c>
      <c r="O3" s="24" t="s">
        <v>7</v>
      </c>
      <c r="P3" s="24" t="s">
        <v>7</v>
      </c>
      <c r="Q3" s="24" t="s">
        <v>7</v>
      </c>
      <c r="R3" s="24" t="s">
        <v>7</v>
      </c>
      <c r="S3" s="24" t="s">
        <v>7</v>
      </c>
      <c r="T3" s="24" t="s">
        <v>7</v>
      </c>
      <c r="U3" s="24" t="s">
        <v>7</v>
      </c>
      <c r="V3" s="24" t="s">
        <v>7</v>
      </c>
      <c r="W3" s="24" t="s">
        <v>7</v>
      </c>
      <c r="X3" s="274"/>
      <c r="Y3" s="263"/>
      <c r="Z3" s="266"/>
      <c r="AA3" s="269"/>
      <c r="AB3" s="272"/>
      <c r="AC3" s="258"/>
      <c r="AD3" s="263"/>
      <c r="AE3" s="259"/>
      <c r="AF3" s="259"/>
    </row>
    <row r="4" spans="1:152" s="2" customFormat="1" ht="28.15" customHeight="1" x14ac:dyDescent="0.25">
      <c r="A4" s="275"/>
      <c r="B4" s="285" t="s">
        <v>180</v>
      </c>
      <c r="C4" s="285" t="s">
        <v>24</v>
      </c>
      <c r="D4" s="285" t="s">
        <v>25</v>
      </c>
      <c r="E4" s="276"/>
      <c r="F4" s="274"/>
      <c r="G4" s="277"/>
      <c r="H4" s="269"/>
      <c r="I4" s="278"/>
      <c r="J4" s="278"/>
      <c r="K4" s="278"/>
      <c r="L4" s="25">
        <v>44197</v>
      </c>
      <c r="M4" s="26" t="s">
        <v>9</v>
      </c>
      <c r="N4" s="26" t="s">
        <v>10</v>
      </c>
      <c r="O4" s="26" t="s">
        <v>11</v>
      </c>
      <c r="P4" s="26" t="s">
        <v>12</v>
      </c>
      <c r="Q4" s="26" t="s">
        <v>13</v>
      </c>
      <c r="R4" s="26" t="s">
        <v>14</v>
      </c>
      <c r="S4" s="26" t="s">
        <v>15</v>
      </c>
      <c r="T4" s="26" t="s">
        <v>16</v>
      </c>
      <c r="U4" s="26" t="s">
        <v>17</v>
      </c>
      <c r="V4" s="26" t="s">
        <v>18</v>
      </c>
      <c r="W4" s="26" t="s">
        <v>19</v>
      </c>
      <c r="X4" s="274"/>
      <c r="Y4" s="263"/>
      <c r="Z4" s="266"/>
      <c r="AA4" s="269"/>
      <c r="AB4" s="272"/>
      <c r="AC4" s="258"/>
      <c r="AD4" s="263"/>
      <c r="AE4" s="259"/>
      <c r="AF4" s="259"/>
    </row>
    <row r="5" spans="1:152" s="2" customFormat="1" ht="36" customHeight="1" x14ac:dyDescent="0.25">
      <c r="A5" s="275"/>
      <c r="B5" s="286"/>
      <c r="C5" s="286"/>
      <c r="D5" s="286"/>
      <c r="E5" s="276"/>
      <c r="F5" s="274"/>
      <c r="G5" s="277"/>
      <c r="H5" s="270"/>
      <c r="I5" s="278"/>
      <c r="J5" s="278"/>
      <c r="K5" s="278"/>
      <c r="L5" s="24" t="s">
        <v>8</v>
      </c>
      <c r="M5" s="24" t="s">
        <v>8</v>
      </c>
      <c r="N5" s="24" t="s">
        <v>8</v>
      </c>
      <c r="O5" s="24" t="s">
        <v>8</v>
      </c>
      <c r="P5" s="24" t="s">
        <v>8</v>
      </c>
      <c r="Q5" s="24" t="s">
        <v>8</v>
      </c>
      <c r="R5" s="24" t="s">
        <v>8</v>
      </c>
      <c r="S5" s="24" t="s">
        <v>8</v>
      </c>
      <c r="T5" s="24" t="s">
        <v>8</v>
      </c>
      <c r="U5" s="24" t="s">
        <v>8</v>
      </c>
      <c r="V5" s="24" t="s">
        <v>8</v>
      </c>
      <c r="W5" s="24" t="s">
        <v>8</v>
      </c>
      <c r="X5" s="274"/>
      <c r="Y5" s="264"/>
      <c r="Z5" s="267"/>
      <c r="AA5" s="270"/>
      <c r="AB5" s="273"/>
      <c r="AC5" s="258"/>
      <c r="AD5" s="264"/>
      <c r="AE5" s="259"/>
      <c r="AF5" s="259"/>
    </row>
    <row r="6" spans="1:152" s="1" customFormat="1" ht="72" customHeight="1" x14ac:dyDescent="0.25">
      <c r="A6" s="27">
        <v>1</v>
      </c>
      <c r="B6" s="28" t="s">
        <v>34</v>
      </c>
      <c r="C6" s="29">
        <v>4201913250001</v>
      </c>
      <c r="D6" s="29">
        <v>201913250001</v>
      </c>
      <c r="E6" s="30" t="s">
        <v>26</v>
      </c>
      <c r="F6" s="30"/>
      <c r="G6" s="30" t="s">
        <v>187</v>
      </c>
      <c r="H6" s="30" t="s">
        <v>30</v>
      </c>
      <c r="I6" s="32" t="s">
        <v>27</v>
      </c>
      <c r="J6" s="32" t="s">
        <v>28</v>
      </c>
      <c r="K6" s="71" t="s">
        <v>282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19" t="e">
        <f>K6-L6-M6-N6-O6-P6-Q6-R6-S6-T6-U6-V6-W6</f>
        <v>#VALUE!</v>
      </c>
      <c r="Y6" s="19"/>
      <c r="Z6" s="21"/>
      <c r="AA6" s="61">
        <v>43882</v>
      </c>
      <c r="AB6" s="45">
        <v>6000</v>
      </c>
      <c r="AC6" s="45">
        <v>0</v>
      </c>
      <c r="AD6" s="34"/>
      <c r="AE6" s="256" t="str">
        <f>IF(AC6=0,"ugovor realizovan","ugovor u realizaciji")</f>
        <v>ugovor realizovan</v>
      </c>
      <c r="AF6" s="257"/>
    </row>
    <row r="7" spans="1:152" s="11" customFormat="1" ht="70.900000000000006" customHeight="1" x14ac:dyDescent="0.25">
      <c r="A7" s="35">
        <v>2</v>
      </c>
      <c r="B7" s="36" t="s">
        <v>20</v>
      </c>
      <c r="C7" s="37">
        <v>4201848090000</v>
      </c>
      <c r="D7" s="37">
        <v>201848090000</v>
      </c>
      <c r="E7" s="38" t="s">
        <v>31</v>
      </c>
      <c r="F7" s="38"/>
      <c r="G7" s="38" t="s">
        <v>188</v>
      </c>
      <c r="H7" s="38" t="s">
        <v>30</v>
      </c>
      <c r="I7" s="40" t="s">
        <v>32</v>
      </c>
      <c r="J7" s="40" t="s">
        <v>33</v>
      </c>
      <c r="K7" s="72" t="s">
        <v>278</v>
      </c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20" t="e">
        <f t="shared" ref="X7:X39" si="0">K7-L7-M7-N7-O7-P7-Q7-R7-S7-T7-U7-V7-W7</f>
        <v>#VALUE!</v>
      </c>
      <c r="Y7" s="20"/>
      <c r="Z7" s="22"/>
      <c r="AA7" s="62">
        <v>43928</v>
      </c>
      <c r="AB7" s="47">
        <v>5499</v>
      </c>
      <c r="AC7" s="47">
        <v>0</v>
      </c>
      <c r="AD7" s="42"/>
      <c r="AE7" s="256" t="str">
        <f t="shared" ref="AE7:AE39" si="1">IF(AC7=0,"ugovor realizovan","ugovor u realizaciji")</f>
        <v>ugovor realizovan</v>
      </c>
      <c r="AF7" s="257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</row>
    <row r="8" spans="1:152" s="1" customFormat="1" ht="72" customHeight="1" x14ac:dyDescent="0.25">
      <c r="A8" s="27">
        <v>3</v>
      </c>
      <c r="B8" s="28" t="s">
        <v>38</v>
      </c>
      <c r="C8" s="48">
        <v>4200251660003</v>
      </c>
      <c r="D8" s="48">
        <v>200251660003</v>
      </c>
      <c r="E8" s="30" t="s">
        <v>35</v>
      </c>
      <c r="F8" s="30"/>
      <c r="G8" s="30" t="s">
        <v>190</v>
      </c>
      <c r="H8" s="30" t="s">
        <v>30</v>
      </c>
      <c r="I8" s="32" t="s">
        <v>36</v>
      </c>
      <c r="J8" s="32" t="s">
        <v>37</v>
      </c>
      <c r="K8" s="73" t="s">
        <v>277</v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19"/>
      <c r="Y8" s="19"/>
      <c r="Z8" s="21"/>
      <c r="AA8" s="58"/>
      <c r="AB8" s="45">
        <v>5535.62</v>
      </c>
      <c r="AC8" s="45">
        <v>268.62</v>
      </c>
      <c r="AD8" s="34"/>
      <c r="AE8" s="256" t="str">
        <f t="shared" si="1"/>
        <v>ugovor u realizaciji</v>
      </c>
      <c r="AF8" s="257"/>
    </row>
    <row r="9" spans="1:152" s="1" customFormat="1" ht="68.45" customHeight="1" x14ac:dyDescent="0.25">
      <c r="A9" s="35">
        <v>4</v>
      </c>
      <c r="B9" s="36" t="s">
        <v>39</v>
      </c>
      <c r="C9" s="37">
        <v>4200144230004</v>
      </c>
      <c r="D9" s="37">
        <v>200144230004</v>
      </c>
      <c r="E9" s="38" t="s">
        <v>40</v>
      </c>
      <c r="F9" s="38"/>
      <c r="G9" s="38" t="s">
        <v>189</v>
      </c>
      <c r="H9" s="44" t="s">
        <v>41</v>
      </c>
      <c r="I9" s="40" t="s">
        <v>42</v>
      </c>
      <c r="J9" s="40" t="s">
        <v>43</v>
      </c>
      <c r="K9" s="72" t="s">
        <v>250</v>
      </c>
      <c r="L9" s="42"/>
      <c r="M9" s="42"/>
      <c r="N9" s="42"/>
      <c r="O9" s="42">
        <v>1014.4</v>
      </c>
      <c r="P9" s="42">
        <v>700.19</v>
      </c>
      <c r="Q9" s="42">
        <v>745.4</v>
      </c>
      <c r="R9" s="42">
        <v>1603.8</v>
      </c>
      <c r="S9" s="42">
        <v>504</v>
      </c>
      <c r="T9" s="42">
        <v>751.5</v>
      </c>
      <c r="U9" s="42">
        <v>544</v>
      </c>
      <c r="V9" s="42">
        <v>504</v>
      </c>
      <c r="W9" s="42">
        <v>1871</v>
      </c>
      <c r="X9" s="20" t="e">
        <f t="shared" si="0"/>
        <v>#VALUE!</v>
      </c>
      <c r="Y9" s="20"/>
      <c r="Z9" s="72"/>
      <c r="AA9" s="59"/>
      <c r="AB9" s="47">
        <v>8987.73</v>
      </c>
      <c r="AC9" s="47">
        <v>2.67</v>
      </c>
      <c r="AD9" s="42"/>
      <c r="AE9" s="256" t="str">
        <f t="shared" si="1"/>
        <v>ugovor u realizaciji</v>
      </c>
      <c r="AF9" s="257"/>
    </row>
    <row r="10" spans="1:152" s="1" customFormat="1" ht="64.900000000000006" customHeight="1" x14ac:dyDescent="0.25">
      <c r="A10" s="27">
        <v>5</v>
      </c>
      <c r="B10" s="28" t="s">
        <v>44</v>
      </c>
      <c r="C10" s="29">
        <v>4201178930001</v>
      </c>
      <c r="D10" s="29"/>
      <c r="E10" s="30" t="s">
        <v>45</v>
      </c>
      <c r="F10" s="30"/>
      <c r="G10" s="30" t="s">
        <v>191</v>
      </c>
      <c r="H10" s="30" t="s">
        <v>30</v>
      </c>
      <c r="I10" s="32" t="s">
        <v>46</v>
      </c>
      <c r="J10" s="32" t="s">
        <v>47</v>
      </c>
      <c r="K10" s="73" t="s">
        <v>276</v>
      </c>
      <c r="L10" s="34"/>
      <c r="M10" s="34"/>
      <c r="N10" s="34"/>
      <c r="O10" s="34">
        <v>1478.88</v>
      </c>
      <c r="P10" s="34"/>
      <c r="Q10" s="34"/>
      <c r="R10" s="34"/>
      <c r="S10" s="34"/>
      <c r="T10" s="34"/>
      <c r="U10" s="34"/>
      <c r="V10" s="34"/>
      <c r="W10" s="34"/>
      <c r="X10" s="19" t="e">
        <f t="shared" si="0"/>
        <v>#VALUE!</v>
      </c>
      <c r="Y10" s="19"/>
      <c r="Z10" s="21"/>
      <c r="AA10" s="61">
        <v>43895</v>
      </c>
      <c r="AB10" s="45">
        <v>2496</v>
      </c>
      <c r="AC10" s="45">
        <v>0</v>
      </c>
      <c r="AD10" s="34"/>
      <c r="AE10" s="256" t="str">
        <f t="shared" si="1"/>
        <v>ugovor realizovan</v>
      </c>
      <c r="AF10" s="257"/>
    </row>
    <row r="11" spans="1:152" s="1" customFormat="1" ht="70.900000000000006" customHeight="1" x14ac:dyDescent="0.25">
      <c r="A11" s="35">
        <v>6</v>
      </c>
      <c r="B11" s="36" t="s">
        <v>48</v>
      </c>
      <c r="C11" s="37">
        <v>4201474070000</v>
      </c>
      <c r="D11" s="37">
        <v>201474070000</v>
      </c>
      <c r="E11" s="38" t="s">
        <v>49</v>
      </c>
      <c r="F11" s="38"/>
      <c r="G11" s="38" t="s">
        <v>192</v>
      </c>
      <c r="H11" s="38" t="s">
        <v>30</v>
      </c>
      <c r="I11" s="40" t="s">
        <v>50</v>
      </c>
      <c r="J11" s="40" t="s">
        <v>51</v>
      </c>
      <c r="K11" s="72" t="s">
        <v>269</v>
      </c>
      <c r="L11" s="42"/>
      <c r="M11" s="42"/>
      <c r="N11" s="42"/>
      <c r="O11" s="42"/>
      <c r="P11" s="42"/>
      <c r="Q11" s="42">
        <v>381.59</v>
      </c>
      <c r="R11" s="42">
        <v>806.84</v>
      </c>
      <c r="S11" s="42">
        <v>369.32</v>
      </c>
      <c r="T11" s="42">
        <v>334.36</v>
      </c>
      <c r="U11" s="42">
        <v>314.36</v>
      </c>
      <c r="V11" s="42">
        <v>369.32</v>
      </c>
      <c r="W11" s="42">
        <v>334.36</v>
      </c>
      <c r="X11" s="20" t="e">
        <f t="shared" si="0"/>
        <v>#VALUE!</v>
      </c>
      <c r="Y11" s="20"/>
      <c r="Z11" s="22"/>
      <c r="AA11" s="59"/>
      <c r="AB11" s="47">
        <v>1478.88</v>
      </c>
      <c r="AC11" s="47">
        <v>519.76</v>
      </c>
      <c r="AD11" s="42"/>
      <c r="AE11" s="256" t="str">
        <f t="shared" si="1"/>
        <v>ugovor u realizaciji</v>
      </c>
      <c r="AF11" s="257"/>
    </row>
    <row r="12" spans="1:152" s="1" customFormat="1" ht="67.900000000000006" customHeight="1" x14ac:dyDescent="0.25">
      <c r="A12" s="27">
        <v>7</v>
      </c>
      <c r="B12" s="28" t="s">
        <v>53</v>
      </c>
      <c r="C12" s="48">
        <v>4200251660003</v>
      </c>
      <c r="D12" s="48">
        <v>200251660003</v>
      </c>
      <c r="E12" s="30" t="s">
        <v>52</v>
      </c>
      <c r="F12" s="30"/>
      <c r="G12" s="30" t="s">
        <v>193</v>
      </c>
      <c r="H12" s="30" t="s">
        <v>30</v>
      </c>
      <c r="I12" s="32" t="s">
        <v>50</v>
      </c>
      <c r="J12" s="32" t="s">
        <v>51</v>
      </c>
      <c r="K12" s="73" t="s">
        <v>274</v>
      </c>
      <c r="L12" s="34"/>
      <c r="M12" s="34"/>
      <c r="N12" s="34"/>
      <c r="O12" s="34"/>
      <c r="P12" s="34"/>
      <c r="Q12" s="34">
        <v>502</v>
      </c>
      <c r="R12" s="34">
        <v>599.79999999999995</v>
      </c>
      <c r="S12" s="34"/>
      <c r="T12" s="34">
        <v>635.5</v>
      </c>
      <c r="U12" s="34">
        <v>225.5</v>
      </c>
      <c r="V12" s="34">
        <v>152</v>
      </c>
      <c r="W12" s="34">
        <v>298.5</v>
      </c>
      <c r="X12" s="19" t="e">
        <f t="shared" si="0"/>
        <v>#VALUE!</v>
      </c>
      <c r="Y12" s="19"/>
      <c r="Z12" s="21"/>
      <c r="AA12" s="61">
        <v>43907</v>
      </c>
      <c r="AB12" s="45">
        <v>5993.19</v>
      </c>
      <c r="AC12" s="45">
        <v>0</v>
      </c>
      <c r="AD12" s="34"/>
      <c r="AE12" s="256" t="str">
        <f t="shared" si="1"/>
        <v>ugovor realizovan</v>
      </c>
      <c r="AF12" s="257"/>
    </row>
    <row r="13" spans="1:152" s="1" customFormat="1" ht="72" customHeight="1" x14ac:dyDescent="0.25">
      <c r="A13" s="35">
        <v>8</v>
      </c>
      <c r="B13" s="36" t="s">
        <v>53</v>
      </c>
      <c r="C13" s="46">
        <v>4200251660003</v>
      </c>
      <c r="D13" s="46">
        <v>200251660003</v>
      </c>
      <c r="E13" s="38" t="s">
        <v>54</v>
      </c>
      <c r="F13" s="38"/>
      <c r="G13" s="38" t="s">
        <v>194</v>
      </c>
      <c r="H13" s="38" t="s">
        <v>30</v>
      </c>
      <c r="I13" s="40" t="s">
        <v>55</v>
      </c>
      <c r="J13" s="40" t="s">
        <v>56</v>
      </c>
      <c r="K13" s="74" t="s">
        <v>275</v>
      </c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>
        <v>1952</v>
      </c>
      <c r="W13" s="42"/>
      <c r="X13" s="20" t="e">
        <f t="shared" si="0"/>
        <v>#VALUE!</v>
      </c>
      <c r="Y13" s="20"/>
      <c r="Z13" s="22"/>
      <c r="AA13" s="62">
        <v>43907</v>
      </c>
      <c r="AB13" s="47">
        <v>5937.15</v>
      </c>
      <c r="AC13" s="47">
        <v>0</v>
      </c>
      <c r="AD13" s="42"/>
      <c r="AE13" s="256" t="str">
        <f t="shared" si="1"/>
        <v>ugovor realizovan</v>
      </c>
      <c r="AF13" s="257"/>
    </row>
    <row r="14" spans="1:152" s="1" customFormat="1" ht="69.599999999999994" customHeight="1" x14ac:dyDescent="0.25">
      <c r="A14" s="27">
        <v>9</v>
      </c>
      <c r="B14" s="28" t="s">
        <v>57</v>
      </c>
      <c r="C14" s="29">
        <v>4201292800002</v>
      </c>
      <c r="D14" s="29">
        <v>201292800002</v>
      </c>
      <c r="E14" s="52" t="s">
        <v>58</v>
      </c>
      <c r="F14" s="30"/>
      <c r="G14" s="30" t="s">
        <v>195</v>
      </c>
      <c r="H14" s="30" t="s">
        <v>30</v>
      </c>
      <c r="I14" s="32" t="s">
        <v>59</v>
      </c>
      <c r="J14" s="32" t="s">
        <v>60</v>
      </c>
      <c r="K14" s="75" t="s">
        <v>283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1" t="e">
        <f t="shared" si="0"/>
        <v>#VALUE!</v>
      </c>
      <c r="Y14" s="21"/>
      <c r="Z14" s="21"/>
      <c r="AA14" s="61">
        <v>43906</v>
      </c>
      <c r="AB14" s="45">
        <v>5929.49</v>
      </c>
      <c r="AC14" s="45">
        <v>0</v>
      </c>
      <c r="AD14" s="34"/>
      <c r="AE14" s="256" t="str">
        <f t="shared" si="1"/>
        <v>ugovor realizovan</v>
      </c>
      <c r="AF14" s="257"/>
    </row>
    <row r="15" spans="1:152" s="1" customFormat="1" ht="69" customHeight="1" x14ac:dyDescent="0.25">
      <c r="A15" s="35">
        <v>10</v>
      </c>
      <c r="B15" s="36" t="s">
        <v>61</v>
      </c>
      <c r="C15" s="37">
        <v>4218005380006</v>
      </c>
      <c r="D15" s="37">
        <v>218005380006</v>
      </c>
      <c r="E15" s="38" t="s">
        <v>62</v>
      </c>
      <c r="F15" s="38"/>
      <c r="G15" s="38" t="s">
        <v>197</v>
      </c>
      <c r="H15" s="38" t="s">
        <v>30</v>
      </c>
      <c r="I15" s="40" t="s">
        <v>63</v>
      </c>
      <c r="J15" s="40" t="s">
        <v>64</v>
      </c>
      <c r="K15" s="76" t="s">
        <v>270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>
        <v>350</v>
      </c>
      <c r="W15" s="47">
        <v>700</v>
      </c>
      <c r="X15" s="22" t="e">
        <f t="shared" si="0"/>
        <v>#VALUE!</v>
      </c>
      <c r="Y15" s="22"/>
      <c r="Z15" s="22"/>
      <c r="AA15" s="62">
        <v>43920</v>
      </c>
      <c r="AB15" s="47">
        <v>2700</v>
      </c>
      <c r="AC15" s="47">
        <v>0</v>
      </c>
      <c r="AD15" s="42"/>
      <c r="AE15" s="256" t="str">
        <f t="shared" si="1"/>
        <v>ugovor realizovan</v>
      </c>
      <c r="AF15" s="257"/>
    </row>
    <row r="16" spans="1:152" s="1" customFormat="1" ht="69.599999999999994" customHeight="1" x14ac:dyDescent="0.25">
      <c r="A16" s="27">
        <v>11</v>
      </c>
      <c r="B16" s="28" t="s">
        <v>65</v>
      </c>
      <c r="C16" s="48">
        <v>4201219470002</v>
      </c>
      <c r="D16" s="48">
        <v>201219470002</v>
      </c>
      <c r="E16" s="30" t="s">
        <v>66</v>
      </c>
      <c r="F16" s="30"/>
      <c r="G16" s="30" t="s">
        <v>196</v>
      </c>
      <c r="H16" s="30" t="s">
        <v>30</v>
      </c>
      <c r="I16" s="32" t="s">
        <v>67</v>
      </c>
      <c r="J16" s="32" t="s">
        <v>68</v>
      </c>
      <c r="K16" s="75" t="s">
        <v>251</v>
      </c>
      <c r="L16" s="45"/>
      <c r="M16" s="45"/>
      <c r="N16" s="45"/>
      <c r="O16" s="45"/>
      <c r="P16" s="45"/>
      <c r="Q16" s="45"/>
      <c r="R16" s="45"/>
      <c r="S16" s="45"/>
      <c r="T16" s="45">
        <v>1032.0899999999999</v>
      </c>
      <c r="U16" s="45"/>
      <c r="V16" s="45"/>
      <c r="W16" s="45">
        <v>1062.3699999999999</v>
      </c>
      <c r="X16" s="21" t="e">
        <f t="shared" si="0"/>
        <v>#VALUE!</v>
      </c>
      <c r="Y16" s="21"/>
      <c r="Z16" s="21"/>
      <c r="AA16" s="58"/>
      <c r="AB16" s="45">
        <v>5104.3900000000003</v>
      </c>
      <c r="AC16" s="45">
        <v>-47.27</v>
      </c>
      <c r="AD16" s="34"/>
      <c r="AE16" s="256" t="str">
        <f t="shared" si="1"/>
        <v>ugovor u realizaciji</v>
      </c>
      <c r="AF16" s="257"/>
    </row>
    <row r="17" spans="1:33" s="1" customFormat="1" ht="70.900000000000006" customHeight="1" x14ac:dyDescent="0.25">
      <c r="A17" s="35">
        <v>12</v>
      </c>
      <c r="B17" s="36" t="s">
        <v>69</v>
      </c>
      <c r="C17" s="37">
        <v>4202719900000</v>
      </c>
      <c r="D17" s="37">
        <v>202719900000</v>
      </c>
      <c r="E17" s="38" t="s">
        <v>70</v>
      </c>
      <c r="F17" s="38"/>
      <c r="G17" s="38" t="s">
        <v>198</v>
      </c>
      <c r="H17" s="38" t="s">
        <v>71</v>
      </c>
      <c r="I17" s="40" t="s">
        <v>72</v>
      </c>
      <c r="J17" s="40" t="s">
        <v>73</v>
      </c>
      <c r="K17" s="76" t="s">
        <v>249</v>
      </c>
      <c r="L17" s="47"/>
      <c r="M17" s="47"/>
      <c r="N17" s="47"/>
      <c r="O17" s="47"/>
      <c r="P17" s="47"/>
      <c r="Q17" s="47"/>
      <c r="R17" s="47"/>
      <c r="S17" s="47">
        <v>257</v>
      </c>
      <c r="T17" s="47">
        <v>3144</v>
      </c>
      <c r="U17" s="47">
        <v>4920</v>
      </c>
      <c r="V17" s="47">
        <v>257</v>
      </c>
      <c r="W17" s="47">
        <v>350</v>
      </c>
      <c r="X17" s="22" t="e">
        <f t="shared" si="0"/>
        <v>#VALUE!</v>
      </c>
      <c r="Y17" s="22"/>
      <c r="Z17" s="22"/>
      <c r="AA17" s="59"/>
      <c r="AB17" s="47">
        <v>2413.3000000000002</v>
      </c>
      <c r="AC17" s="47">
        <v>441.7</v>
      </c>
      <c r="AD17" s="42"/>
      <c r="AE17" s="256" t="str">
        <f t="shared" si="1"/>
        <v>ugovor u realizaciji</v>
      </c>
      <c r="AF17" s="257"/>
    </row>
    <row r="18" spans="1:33" s="1" customFormat="1" ht="67.900000000000006" customHeight="1" x14ac:dyDescent="0.25">
      <c r="A18" s="27">
        <v>13</v>
      </c>
      <c r="B18" s="28" t="s">
        <v>74</v>
      </c>
      <c r="C18" s="48">
        <v>4200555370001</v>
      </c>
      <c r="D18" s="48">
        <v>200555370001</v>
      </c>
      <c r="E18" s="30" t="s">
        <v>75</v>
      </c>
      <c r="F18" s="30"/>
      <c r="G18" s="30" t="s">
        <v>199</v>
      </c>
      <c r="H18" s="30" t="s">
        <v>30</v>
      </c>
      <c r="I18" s="32" t="s">
        <v>76</v>
      </c>
      <c r="J18" s="32" t="s">
        <v>77</v>
      </c>
      <c r="K18" s="75" t="s">
        <v>252</v>
      </c>
      <c r="L18" s="45"/>
      <c r="M18" s="45"/>
      <c r="N18" s="45"/>
      <c r="O18" s="45"/>
      <c r="P18" s="45"/>
      <c r="Q18" s="45"/>
      <c r="R18" s="45"/>
      <c r="S18" s="45"/>
      <c r="T18" s="45">
        <v>810</v>
      </c>
      <c r="U18" s="45"/>
      <c r="V18" s="45"/>
      <c r="W18" s="45">
        <v>685</v>
      </c>
      <c r="X18" s="21" t="e">
        <f t="shared" si="0"/>
        <v>#VALUE!</v>
      </c>
      <c r="Y18" s="21"/>
      <c r="Z18" s="21"/>
      <c r="AA18" s="58"/>
      <c r="AB18" s="45">
        <v>4428</v>
      </c>
      <c r="AC18" s="45">
        <v>825</v>
      </c>
      <c r="AD18" s="34"/>
      <c r="AE18" s="256" t="str">
        <f t="shared" si="1"/>
        <v>ugovor u realizaciji</v>
      </c>
      <c r="AF18" s="257"/>
    </row>
    <row r="19" spans="1:33" s="1" customFormat="1" ht="71.45" customHeight="1" x14ac:dyDescent="0.25">
      <c r="A19" s="35">
        <v>14</v>
      </c>
      <c r="B19" s="36" t="s">
        <v>53</v>
      </c>
      <c r="C19" s="46">
        <v>4200251660003</v>
      </c>
      <c r="D19" s="46">
        <v>200251660003</v>
      </c>
      <c r="E19" s="38" t="s">
        <v>35</v>
      </c>
      <c r="F19" s="38"/>
      <c r="G19" s="38" t="s">
        <v>200</v>
      </c>
      <c r="H19" s="38" t="s">
        <v>41</v>
      </c>
      <c r="I19" s="40" t="s">
        <v>78</v>
      </c>
      <c r="J19" s="40" t="s">
        <v>79</v>
      </c>
      <c r="K19" s="76" t="s">
        <v>281</v>
      </c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>
        <v>1158.53</v>
      </c>
      <c r="W19" s="47">
        <v>1216.6099999999999</v>
      </c>
      <c r="X19" s="22" t="e">
        <f t="shared" si="0"/>
        <v>#VALUE!</v>
      </c>
      <c r="Y19" s="22"/>
      <c r="Z19" s="22"/>
      <c r="AA19" s="59"/>
      <c r="AB19" s="47">
        <v>11757.44</v>
      </c>
      <c r="AC19" s="47">
        <f>4742.56</f>
        <v>4742.5600000000004</v>
      </c>
      <c r="AD19" s="42"/>
      <c r="AE19" s="256" t="str">
        <f t="shared" si="1"/>
        <v>ugovor u realizaciji</v>
      </c>
      <c r="AF19" s="257"/>
      <c r="AG19" s="69"/>
    </row>
    <row r="20" spans="1:33" s="1" customFormat="1" ht="68.45" hidden="1" customHeight="1" x14ac:dyDescent="0.25">
      <c r="A20" s="35"/>
      <c r="B20" s="36" t="s">
        <v>53</v>
      </c>
      <c r="C20" s="46">
        <v>4200251660003</v>
      </c>
      <c r="D20" s="46">
        <v>200251660003</v>
      </c>
      <c r="E20" s="38" t="s">
        <v>35</v>
      </c>
      <c r="F20" s="38"/>
      <c r="G20" s="40"/>
      <c r="H20" s="38" t="s">
        <v>228</v>
      </c>
      <c r="I20" s="40">
        <v>44064</v>
      </c>
      <c r="J20" s="40">
        <v>44429</v>
      </c>
      <c r="K20" s="76" t="s">
        <v>253</v>
      </c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22"/>
      <c r="Y20" s="22"/>
      <c r="Z20" s="22"/>
      <c r="AA20" s="59"/>
      <c r="AB20" s="77">
        <v>4946.57</v>
      </c>
      <c r="AC20" s="77">
        <v>53.43</v>
      </c>
      <c r="AD20" s="42"/>
      <c r="AE20" s="256" t="str">
        <f t="shared" si="1"/>
        <v>ugovor u realizaciji</v>
      </c>
      <c r="AF20" s="257"/>
    </row>
    <row r="21" spans="1:33" s="1" customFormat="1" ht="69" hidden="1" customHeight="1" x14ac:dyDescent="0.25">
      <c r="A21" s="35"/>
      <c r="B21" s="36" t="s">
        <v>53</v>
      </c>
      <c r="C21" s="46">
        <v>4200251660003</v>
      </c>
      <c r="D21" s="46">
        <v>200251660003</v>
      </c>
      <c r="E21" s="38" t="s">
        <v>35</v>
      </c>
      <c r="F21" s="38"/>
      <c r="G21" s="40"/>
      <c r="H21" s="38" t="s">
        <v>229</v>
      </c>
      <c r="I21" s="40" t="s">
        <v>231</v>
      </c>
      <c r="J21" s="40">
        <v>44518</v>
      </c>
      <c r="K21" s="76" t="s">
        <v>254</v>
      </c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22"/>
      <c r="Y21" s="22"/>
      <c r="Z21" s="22"/>
      <c r="AA21" s="59"/>
      <c r="AB21" s="77">
        <v>4743.7</v>
      </c>
      <c r="AC21" s="77">
        <v>256.3</v>
      </c>
      <c r="AD21" s="42"/>
      <c r="AE21" s="256" t="str">
        <f t="shared" si="1"/>
        <v>ugovor u realizaciji</v>
      </c>
      <c r="AF21" s="257"/>
    </row>
    <row r="22" spans="1:33" s="1" customFormat="1" ht="70.150000000000006" hidden="1" customHeight="1" x14ac:dyDescent="0.25">
      <c r="A22" s="35"/>
      <c r="B22" s="36" t="s">
        <v>53</v>
      </c>
      <c r="C22" s="46">
        <v>4200251660003</v>
      </c>
      <c r="D22" s="46">
        <v>200251660003</v>
      </c>
      <c r="E22" s="38" t="s">
        <v>35</v>
      </c>
      <c r="F22" s="38"/>
      <c r="G22" s="40"/>
      <c r="H22" s="38" t="s">
        <v>230</v>
      </c>
      <c r="I22" s="40">
        <v>44300</v>
      </c>
      <c r="J22" s="40">
        <v>44665</v>
      </c>
      <c r="K22" s="76" t="s">
        <v>255</v>
      </c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22"/>
      <c r="Y22" s="22"/>
      <c r="Z22" s="22"/>
      <c r="AA22" s="59"/>
      <c r="AB22" s="77">
        <v>2067.17</v>
      </c>
      <c r="AC22" s="77">
        <v>4433.83</v>
      </c>
      <c r="AD22" s="42"/>
      <c r="AE22" s="256" t="str">
        <f t="shared" si="1"/>
        <v>ugovor u realizaciji</v>
      </c>
      <c r="AF22" s="257"/>
    </row>
    <row r="23" spans="1:33" s="1" customFormat="1" ht="70.900000000000006" customHeight="1" x14ac:dyDescent="0.25">
      <c r="A23" s="27">
        <v>15</v>
      </c>
      <c r="B23" s="28" t="s">
        <v>80</v>
      </c>
      <c r="C23" s="29">
        <v>4200378810004</v>
      </c>
      <c r="D23" s="29">
        <v>200378810004</v>
      </c>
      <c r="E23" s="30" t="s">
        <v>81</v>
      </c>
      <c r="F23" s="30"/>
      <c r="G23" s="30" t="s">
        <v>201</v>
      </c>
      <c r="H23" s="30" t="s">
        <v>41</v>
      </c>
      <c r="I23" s="32" t="s">
        <v>82</v>
      </c>
      <c r="J23" s="32" t="s">
        <v>83</v>
      </c>
      <c r="K23" s="75" t="s">
        <v>256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21" t="e">
        <f t="shared" si="0"/>
        <v>#VALUE!</v>
      </c>
      <c r="Y23" s="21"/>
      <c r="Z23" s="21"/>
      <c r="AA23" s="58"/>
      <c r="AB23" s="45">
        <v>3787.13</v>
      </c>
      <c r="AC23" s="45">
        <v>20378.57</v>
      </c>
      <c r="AD23" s="34"/>
      <c r="AE23" s="256" t="str">
        <f t="shared" si="1"/>
        <v>ugovor u realizaciji</v>
      </c>
      <c r="AF23" s="257"/>
    </row>
    <row r="24" spans="1:33" s="1" customFormat="1" ht="70.150000000000006" hidden="1" customHeight="1" x14ac:dyDescent="0.25">
      <c r="A24" s="27"/>
      <c r="B24" s="28" t="s">
        <v>80</v>
      </c>
      <c r="C24" s="29">
        <v>4200378810004</v>
      </c>
      <c r="D24" s="29">
        <v>200378810004</v>
      </c>
      <c r="E24" s="30" t="s">
        <v>81</v>
      </c>
      <c r="F24" s="30"/>
      <c r="G24" s="32"/>
      <c r="H24" s="30" t="s">
        <v>228</v>
      </c>
      <c r="I24" s="32">
        <v>44089</v>
      </c>
      <c r="J24" s="32">
        <v>44454</v>
      </c>
      <c r="K24" s="75" t="s">
        <v>257</v>
      </c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21"/>
      <c r="Y24" s="21"/>
      <c r="Z24" s="21"/>
      <c r="AA24" s="58"/>
      <c r="AB24" s="77">
        <v>3787.13</v>
      </c>
      <c r="AC24" s="77">
        <v>1212.8699999999999</v>
      </c>
      <c r="AD24" s="34"/>
      <c r="AE24" s="256" t="str">
        <f t="shared" si="1"/>
        <v>ugovor u realizaciji</v>
      </c>
      <c r="AF24" s="257"/>
    </row>
    <row r="25" spans="1:33" s="1" customFormat="1" ht="72.599999999999994" customHeight="1" x14ac:dyDescent="0.25">
      <c r="A25" s="35">
        <v>16</v>
      </c>
      <c r="B25" s="36" t="s">
        <v>84</v>
      </c>
      <c r="C25" s="37">
        <v>4218068540003</v>
      </c>
      <c r="D25" s="37">
        <v>218068540003</v>
      </c>
      <c r="E25" s="38" t="s">
        <v>85</v>
      </c>
      <c r="F25" s="38"/>
      <c r="G25" s="38" t="s">
        <v>202</v>
      </c>
      <c r="H25" s="38" t="s">
        <v>41</v>
      </c>
      <c r="I25" s="40" t="s">
        <v>86</v>
      </c>
      <c r="J25" s="40" t="s">
        <v>87</v>
      </c>
      <c r="K25" s="76" t="s">
        <v>258</v>
      </c>
      <c r="L25" s="47"/>
      <c r="M25" s="47"/>
      <c r="N25" s="47"/>
      <c r="O25" s="47"/>
      <c r="P25" s="47"/>
      <c r="Q25" s="47"/>
      <c r="R25" s="47"/>
      <c r="S25" s="47"/>
      <c r="T25" s="47">
        <v>616.41</v>
      </c>
      <c r="U25" s="47"/>
      <c r="V25" s="47"/>
      <c r="W25" s="47"/>
      <c r="X25" s="22" t="e">
        <f t="shared" si="0"/>
        <v>#VALUE!</v>
      </c>
      <c r="Y25" s="22"/>
      <c r="Z25" s="22"/>
      <c r="AA25" s="59"/>
      <c r="AB25" s="47">
        <v>2294.17</v>
      </c>
      <c r="AC25" s="47">
        <v>13185.83</v>
      </c>
      <c r="AD25" s="42"/>
      <c r="AE25" s="256" t="str">
        <f t="shared" si="1"/>
        <v>ugovor u realizaciji</v>
      </c>
      <c r="AF25" s="257"/>
    </row>
    <row r="26" spans="1:33" s="1" customFormat="1" ht="69.599999999999994" hidden="1" customHeight="1" x14ac:dyDescent="0.25">
      <c r="A26" s="35"/>
      <c r="B26" s="36" t="s">
        <v>84</v>
      </c>
      <c r="C26" s="37">
        <v>4218068540003</v>
      </c>
      <c r="D26" s="37">
        <v>218068540003</v>
      </c>
      <c r="E26" s="38" t="s">
        <v>85</v>
      </c>
      <c r="F26" s="38"/>
      <c r="G26" s="38"/>
      <c r="H26" s="38" t="s">
        <v>228</v>
      </c>
      <c r="I26" s="40">
        <v>44090</v>
      </c>
      <c r="J26" s="40">
        <v>44458</v>
      </c>
      <c r="K26" s="76" t="s">
        <v>259</v>
      </c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22"/>
      <c r="Y26" s="22"/>
      <c r="Z26" s="22"/>
      <c r="AA26" s="59"/>
      <c r="AB26" s="77">
        <v>2294.17</v>
      </c>
      <c r="AC26" s="77">
        <v>2705.83</v>
      </c>
      <c r="AD26" s="42"/>
      <c r="AE26" s="256" t="str">
        <f t="shared" si="1"/>
        <v>ugovor u realizaciji</v>
      </c>
      <c r="AF26" s="257"/>
    </row>
    <row r="27" spans="1:33" s="1" customFormat="1" ht="70.900000000000006" customHeight="1" x14ac:dyDescent="0.25">
      <c r="A27" s="27">
        <v>17</v>
      </c>
      <c r="B27" s="28" t="s">
        <v>88</v>
      </c>
      <c r="C27" s="29"/>
      <c r="D27" s="29"/>
      <c r="E27" s="30" t="s">
        <v>89</v>
      </c>
      <c r="F27" s="30"/>
      <c r="G27" s="30" t="s">
        <v>226</v>
      </c>
      <c r="H27" s="30" t="s">
        <v>90</v>
      </c>
      <c r="I27" s="32" t="s">
        <v>91</v>
      </c>
      <c r="J27" s="32" t="s">
        <v>92</v>
      </c>
      <c r="K27" s="73" t="s">
        <v>272</v>
      </c>
      <c r="L27" s="45"/>
      <c r="M27" s="45"/>
      <c r="N27" s="45"/>
      <c r="O27" s="45"/>
      <c r="P27" s="45"/>
      <c r="Q27" s="45"/>
      <c r="R27" s="45"/>
      <c r="S27" s="45"/>
      <c r="T27" s="45"/>
      <c r="U27" s="45">
        <v>940.94</v>
      </c>
      <c r="V27" s="45"/>
      <c r="W27" s="45"/>
      <c r="X27" s="21" t="e">
        <f t="shared" si="0"/>
        <v>#VALUE!</v>
      </c>
      <c r="Y27" s="21"/>
      <c r="Z27" s="21"/>
      <c r="AA27" s="58"/>
      <c r="AB27" s="45">
        <v>1203.93</v>
      </c>
      <c r="AC27" s="45">
        <v>7616.07</v>
      </c>
      <c r="AD27" s="34"/>
      <c r="AE27" s="256" t="str">
        <f t="shared" si="1"/>
        <v>ugovor u realizaciji</v>
      </c>
      <c r="AF27" s="257"/>
    </row>
    <row r="28" spans="1:33" s="1" customFormat="1" ht="69" customHeight="1" x14ac:dyDescent="0.25">
      <c r="A28" s="35">
        <v>18</v>
      </c>
      <c r="B28" s="36" t="s">
        <v>93</v>
      </c>
      <c r="C28" s="37">
        <v>421866310009</v>
      </c>
      <c r="D28" s="37">
        <v>201866310009</v>
      </c>
      <c r="E28" s="38" t="s">
        <v>94</v>
      </c>
      <c r="F28" s="38"/>
      <c r="G28" s="38" t="s">
        <v>203</v>
      </c>
      <c r="H28" s="38" t="s">
        <v>30</v>
      </c>
      <c r="I28" s="40" t="s">
        <v>95</v>
      </c>
      <c r="J28" s="40" t="s">
        <v>96</v>
      </c>
      <c r="K28" s="72" t="s">
        <v>273</v>
      </c>
      <c r="L28" s="47"/>
      <c r="M28" s="47"/>
      <c r="N28" s="47"/>
      <c r="O28" s="47"/>
      <c r="P28" s="47"/>
      <c r="Q28" s="47"/>
      <c r="R28" s="47"/>
      <c r="S28" s="47"/>
      <c r="T28" s="47"/>
      <c r="U28" s="47">
        <v>512.82000000000005</v>
      </c>
      <c r="V28" s="47"/>
      <c r="W28" s="47"/>
      <c r="X28" s="22" t="e">
        <f t="shared" si="0"/>
        <v>#VALUE!</v>
      </c>
      <c r="Y28" s="22"/>
      <c r="Z28" s="22"/>
      <c r="AA28" s="62">
        <v>44053</v>
      </c>
      <c r="AB28" s="47">
        <v>4960</v>
      </c>
      <c r="AC28" s="47">
        <v>0</v>
      </c>
      <c r="AD28" s="42"/>
      <c r="AE28" s="256" t="str">
        <f t="shared" si="1"/>
        <v>ugovor realizovan</v>
      </c>
      <c r="AF28" s="257"/>
    </row>
    <row r="29" spans="1:33" s="1" customFormat="1" ht="66.599999999999994" customHeight="1" x14ac:dyDescent="0.25">
      <c r="A29" s="27">
        <v>19</v>
      </c>
      <c r="B29" s="28" t="s">
        <v>97</v>
      </c>
      <c r="C29" s="48">
        <v>4200326930001</v>
      </c>
      <c r="D29" s="48">
        <v>200326930001</v>
      </c>
      <c r="E29" s="30" t="s">
        <v>98</v>
      </c>
      <c r="F29" s="30"/>
      <c r="G29" s="30" t="s">
        <v>204</v>
      </c>
      <c r="H29" s="30" t="s">
        <v>41</v>
      </c>
      <c r="I29" s="32" t="s">
        <v>99</v>
      </c>
      <c r="J29" s="32" t="s">
        <v>100</v>
      </c>
      <c r="K29" s="73" t="s">
        <v>280</v>
      </c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>
        <v>503.97</v>
      </c>
      <c r="W29" s="45">
        <v>1790.18</v>
      </c>
      <c r="X29" s="21" t="e">
        <f t="shared" si="0"/>
        <v>#VALUE!</v>
      </c>
      <c r="Y29" s="21"/>
      <c r="Z29" s="21"/>
      <c r="AA29" s="58"/>
      <c r="AB29" s="45">
        <v>10833.2</v>
      </c>
      <c r="AC29" s="45">
        <v>63.2</v>
      </c>
      <c r="AD29" s="34"/>
      <c r="AE29" s="256" t="str">
        <f t="shared" si="1"/>
        <v>ugovor u realizaciji</v>
      </c>
      <c r="AF29" s="257"/>
    </row>
    <row r="30" spans="1:33" s="1" customFormat="1" ht="67.900000000000006" customHeight="1" x14ac:dyDescent="0.25">
      <c r="A30" s="35">
        <v>20</v>
      </c>
      <c r="B30" s="36" t="s">
        <v>101</v>
      </c>
      <c r="C30" s="37">
        <v>4200111220003</v>
      </c>
      <c r="D30" s="37">
        <v>200111220003</v>
      </c>
      <c r="E30" s="38" t="s">
        <v>102</v>
      </c>
      <c r="F30" s="38"/>
      <c r="G30" s="38" t="s">
        <v>205</v>
      </c>
      <c r="H30" s="38" t="s">
        <v>30</v>
      </c>
      <c r="I30" s="40" t="s">
        <v>103</v>
      </c>
      <c r="J30" s="40" t="s">
        <v>104</v>
      </c>
      <c r="K30" s="72" t="s">
        <v>260</v>
      </c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>
        <v>1803.42</v>
      </c>
      <c r="X30" s="22" t="e">
        <f t="shared" si="0"/>
        <v>#VALUE!</v>
      </c>
      <c r="Y30" s="22"/>
      <c r="Z30" s="22"/>
      <c r="AA30" s="59"/>
      <c r="AB30" s="47">
        <v>1495</v>
      </c>
      <c r="AC30" s="47">
        <v>3805</v>
      </c>
      <c r="AD30" s="42"/>
      <c r="AE30" s="256" t="str">
        <f t="shared" si="1"/>
        <v>ugovor u realizaciji</v>
      </c>
      <c r="AF30" s="257"/>
    </row>
    <row r="31" spans="1:33" s="1" customFormat="1" ht="67.900000000000006" customHeight="1" x14ac:dyDescent="0.25">
      <c r="A31" s="27">
        <v>21</v>
      </c>
      <c r="B31" s="28" t="s">
        <v>105</v>
      </c>
      <c r="C31" s="29">
        <v>4302663400003</v>
      </c>
      <c r="D31" s="29"/>
      <c r="E31" s="30" t="s">
        <v>89</v>
      </c>
      <c r="F31" s="30"/>
      <c r="G31" s="30" t="s">
        <v>226</v>
      </c>
      <c r="H31" s="30" t="s">
        <v>90</v>
      </c>
      <c r="I31" s="32" t="s">
        <v>106</v>
      </c>
      <c r="J31" s="32" t="s">
        <v>107</v>
      </c>
      <c r="K31" s="73" t="s">
        <v>261</v>
      </c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21" t="e">
        <f t="shared" si="0"/>
        <v>#VALUE!</v>
      </c>
      <c r="Y31" s="21"/>
      <c r="Z31" s="21"/>
      <c r="AA31" s="58"/>
      <c r="AB31" s="45">
        <v>7700</v>
      </c>
      <c r="AC31" s="45">
        <v>700</v>
      </c>
      <c r="AD31" s="34"/>
      <c r="AE31" s="256" t="str">
        <f t="shared" si="1"/>
        <v>ugovor u realizaciji</v>
      </c>
      <c r="AF31" s="257"/>
    </row>
    <row r="32" spans="1:33" s="1" customFormat="1" ht="67.150000000000006" customHeight="1" x14ac:dyDescent="0.25">
      <c r="A32" s="35">
        <v>22</v>
      </c>
      <c r="B32" s="36" t="s">
        <v>108</v>
      </c>
      <c r="C32" s="37">
        <v>4200303990007</v>
      </c>
      <c r="D32" s="37">
        <v>200303990007</v>
      </c>
      <c r="E32" s="38" t="s">
        <v>109</v>
      </c>
      <c r="F32" s="38"/>
      <c r="G32" s="38" t="s">
        <v>206</v>
      </c>
      <c r="H32" s="38" t="s">
        <v>41</v>
      </c>
      <c r="I32" s="40" t="s">
        <v>110</v>
      </c>
      <c r="J32" s="40" t="s">
        <v>111</v>
      </c>
      <c r="K32" s="72" t="s">
        <v>262</v>
      </c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22" t="e">
        <f t="shared" si="0"/>
        <v>#VALUE!</v>
      </c>
      <c r="Y32" s="22"/>
      <c r="Z32" s="22"/>
      <c r="AA32" s="59"/>
      <c r="AB32" s="47">
        <v>8173.79</v>
      </c>
      <c r="AC32" s="47">
        <v>3810.81</v>
      </c>
      <c r="AD32" s="42"/>
      <c r="AE32" s="256" t="str">
        <f t="shared" si="1"/>
        <v>ugovor u realizaciji</v>
      </c>
      <c r="AF32" s="257"/>
    </row>
    <row r="33" spans="1:32" s="1" customFormat="1" ht="67.900000000000006" hidden="1" customHeight="1" x14ac:dyDescent="0.25">
      <c r="A33" s="35"/>
      <c r="B33" s="36" t="s">
        <v>108</v>
      </c>
      <c r="C33" s="37">
        <v>4200303990007</v>
      </c>
      <c r="D33" s="37">
        <v>200303990007</v>
      </c>
      <c r="E33" s="38" t="s">
        <v>234</v>
      </c>
      <c r="F33" s="38"/>
      <c r="G33" s="38"/>
      <c r="H33" s="38" t="s">
        <v>228</v>
      </c>
      <c r="I33" s="40">
        <v>44152</v>
      </c>
      <c r="J33" s="40">
        <v>44517</v>
      </c>
      <c r="K33" s="72" t="s">
        <v>263</v>
      </c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22"/>
      <c r="Y33" s="22"/>
      <c r="Z33" s="22"/>
      <c r="AA33" s="59"/>
      <c r="AB33" s="77">
        <v>4929.84</v>
      </c>
      <c r="AC33" s="77">
        <v>70.16</v>
      </c>
      <c r="AD33" s="42"/>
      <c r="AE33" s="256" t="str">
        <f t="shared" si="1"/>
        <v>ugovor u realizaciji</v>
      </c>
      <c r="AF33" s="257"/>
    </row>
    <row r="34" spans="1:32" s="1" customFormat="1" ht="67.900000000000006" hidden="1" customHeight="1" x14ac:dyDescent="0.25">
      <c r="A34" s="35"/>
      <c r="B34" s="36" t="s">
        <v>108</v>
      </c>
      <c r="C34" s="37">
        <v>4200303990007</v>
      </c>
      <c r="D34" s="37">
        <v>200303990007</v>
      </c>
      <c r="E34" s="38" t="s">
        <v>234</v>
      </c>
      <c r="F34" s="38"/>
      <c r="G34" s="38"/>
      <c r="H34" s="38" t="s">
        <v>229</v>
      </c>
      <c r="I34" s="40">
        <v>43955</v>
      </c>
      <c r="J34" s="40">
        <v>44320</v>
      </c>
      <c r="K34" s="72" t="s">
        <v>264</v>
      </c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22"/>
      <c r="Y34" s="22"/>
      <c r="Z34" s="22"/>
      <c r="AA34" s="59"/>
      <c r="AB34" s="77">
        <v>2513.54</v>
      </c>
      <c r="AC34" s="77">
        <v>486.46</v>
      </c>
      <c r="AD34" s="42"/>
      <c r="AE34" s="256" t="str">
        <f t="shared" si="1"/>
        <v>ugovor u realizaciji</v>
      </c>
      <c r="AF34" s="257"/>
    </row>
    <row r="35" spans="1:32" s="1" customFormat="1" ht="73.150000000000006" hidden="1" customHeight="1" x14ac:dyDescent="0.25">
      <c r="A35" s="35"/>
      <c r="B35" s="36" t="s">
        <v>108</v>
      </c>
      <c r="C35" s="37">
        <v>4200303990007</v>
      </c>
      <c r="D35" s="37">
        <v>200303990007</v>
      </c>
      <c r="E35" s="38" t="s">
        <v>234</v>
      </c>
      <c r="F35" s="38"/>
      <c r="G35" s="38"/>
      <c r="H35" s="38" t="s">
        <v>230</v>
      </c>
      <c r="I35" s="40">
        <v>44077</v>
      </c>
      <c r="J35" s="40">
        <v>44442</v>
      </c>
      <c r="K35" s="72" t="s">
        <v>265</v>
      </c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22"/>
      <c r="Y35" s="22"/>
      <c r="Z35" s="22"/>
      <c r="AA35" s="59"/>
      <c r="AB35" s="77">
        <v>730.41</v>
      </c>
      <c r="AC35" s="77">
        <v>269.58999999999997</v>
      </c>
      <c r="AD35" s="42"/>
      <c r="AE35" s="256" t="str">
        <f t="shared" si="1"/>
        <v>ugovor u realizaciji</v>
      </c>
      <c r="AF35" s="257"/>
    </row>
    <row r="36" spans="1:32" s="1" customFormat="1" ht="73.150000000000006" hidden="1" customHeight="1" x14ac:dyDescent="0.25">
      <c r="A36" s="35"/>
      <c r="B36" s="36" t="s">
        <v>108</v>
      </c>
      <c r="C36" s="37">
        <v>4200303990007</v>
      </c>
      <c r="D36" s="37">
        <v>200303990007</v>
      </c>
      <c r="E36" s="38" t="s">
        <v>109</v>
      </c>
      <c r="F36" s="38"/>
      <c r="G36" s="38"/>
      <c r="H36" s="38" t="s">
        <v>233</v>
      </c>
      <c r="I36" s="40">
        <v>44103</v>
      </c>
      <c r="J36" s="40" t="s">
        <v>232</v>
      </c>
      <c r="K36" s="72" t="s">
        <v>266</v>
      </c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22"/>
      <c r="Y36" s="22"/>
      <c r="Z36" s="22"/>
      <c r="AA36" s="59"/>
      <c r="AB36" s="77">
        <v>0</v>
      </c>
      <c r="AC36" s="77">
        <v>946</v>
      </c>
      <c r="AD36" s="42"/>
      <c r="AE36" s="256" t="str">
        <f t="shared" si="1"/>
        <v>ugovor u realizaciji</v>
      </c>
      <c r="AF36" s="257"/>
    </row>
    <row r="37" spans="1:32" s="10" customFormat="1" ht="66.599999999999994" customHeight="1" x14ac:dyDescent="0.25">
      <c r="A37" s="27">
        <v>23</v>
      </c>
      <c r="B37" s="45" t="s">
        <v>112</v>
      </c>
      <c r="C37" s="29">
        <v>4200086440001</v>
      </c>
      <c r="D37" s="29">
        <v>200086440001</v>
      </c>
      <c r="E37" s="30" t="s">
        <v>113</v>
      </c>
      <c r="F37" s="30"/>
      <c r="G37" s="30" t="s">
        <v>207</v>
      </c>
      <c r="H37" s="30" t="s">
        <v>30</v>
      </c>
      <c r="I37" s="32" t="s">
        <v>114</v>
      </c>
      <c r="J37" s="32" t="s">
        <v>115</v>
      </c>
      <c r="K37" s="73" t="s">
        <v>267</v>
      </c>
      <c r="L37" s="45"/>
      <c r="M37" s="45"/>
      <c r="N37" s="45"/>
      <c r="O37" s="45"/>
      <c r="P37" s="45">
        <v>2496</v>
      </c>
      <c r="Q37" s="45"/>
      <c r="R37" s="45"/>
      <c r="S37" s="45"/>
      <c r="T37" s="45"/>
      <c r="U37" s="45"/>
      <c r="V37" s="45"/>
      <c r="W37" s="45"/>
      <c r="X37" s="21" t="e">
        <f t="shared" si="0"/>
        <v>#VALUE!</v>
      </c>
      <c r="Y37" s="21"/>
      <c r="Z37" s="21"/>
      <c r="AA37" s="58"/>
      <c r="AB37" s="45">
        <v>1653.85</v>
      </c>
      <c r="AC37" s="45">
        <v>149.57</v>
      </c>
      <c r="AD37" s="34"/>
      <c r="AE37" s="256" t="str">
        <f t="shared" si="1"/>
        <v>ugovor u realizaciji</v>
      </c>
      <c r="AF37" s="257"/>
    </row>
    <row r="38" spans="1:32" s="1" customFormat="1" ht="67.900000000000006" customHeight="1" x14ac:dyDescent="0.25">
      <c r="A38" s="35">
        <v>24</v>
      </c>
      <c r="B38" s="36" t="s">
        <v>118</v>
      </c>
      <c r="C38" s="37"/>
      <c r="D38" s="37"/>
      <c r="E38" s="38" t="s">
        <v>89</v>
      </c>
      <c r="F38" s="38"/>
      <c r="G38" s="38" t="s">
        <v>226</v>
      </c>
      <c r="H38" s="38" t="s">
        <v>90</v>
      </c>
      <c r="I38" s="40" t="s">
        <v>116</v>
      </c>
      <c r="J38" s="40" t="s">
        <v>117</v>
      </c>
      <c r="K38" s="72" t="s">
        <v>268</v>
      </c>
      <c r="L38" s="47"/>
      <c r="M38" s="47"/>
      <c r="N38" s="47">
        <v>5993.19</v>
      </c>
      <c r="O38" s="47"/>
      <c r="P38" s="47"/>
      <c r="Q38" s="47"/>
      <c r="R38" s="47"/>
      <c r="S38" s="47"/>
      <c r="T38" s="47"/>
      <c r="U38" s="47"/>
      <c r="V38" s="47"/>
      <c r="W38" s="47"/>
      <c r="X38" s="22" t="e">
        <f t="shared" si="0"/>
        <v>#VALUE!</v>
      </c>
      <c r="Y38" s="22"/>
      <c r="Z38" s="22"/>
      <c r="AA38" s="62">
        <v>44229</v>
      </c>
      <c r="AB38" s="47">
        <v>1300</v>
      </c>
      <c r="AC38" s="47">
        <v>0</v>
      </c>
      <c r="AD38" s="42"/>
      <c r="AE38" s="256" t="str">
        <f t="shared" si="1"/>
        <v>ugovor realizovan</v>
      </c>
      <c r="AF38" s="257"/>
    </row>
    <row r="39" spans="1:32" s="1" customFormat="1" ht="69.599999999999994" customHeight="1" x14ac:dyDescent="0.25">
      <c r="A39" s="27">
        <v>25</v>
      </c>
      <c r="B39" s="53" t="s">
        <v>119</v>
      </c>
      <c r="C39" s="29">
        <v>4201613880003</v>
      </c>
      <c r="D39" s="53"/>
      <c r="E39" s="30" t="s">
        <v>120</v>
      </c>
      <c r="F39" s="30"/>
      <c r="G39" s="30" t="s">
        <v>235</v>
      </c>
      <c r="H39" s="30" t="s">
        <v>121</v>
      </c>
      <c r="I39" s="32" t="s">
        <v>122</v>
      </c>
      <c r="J39" s="32" t="s">
        <v>123</v>
      </c>
      <c r="K39" s="73" t="s">
        <v>279</v>
      </c>
      <c r="L39" s="34"/>
      <c r="M39" s="34"/>
      <c r="N39" s="34">
        <v>5937.15</v>
      </c>
      <c r="O39" s="34"/>
      <c r="P39" s="34"/>
      <c r="Q39" s="34"/>
      <c r="R39" s="34"/>
      <c r="S39" s="34"/>
      <c r="T39" s="34"/>
      <c r="U39" s="34"/>
      <c r="V39" s="34"/>
      <c r="W39" s="34"/>
      <c r="X39" s="19" t="e">
        <f t="shared" si="0"/>
        <v>#VALUE!</v>
      </c>
      <c r="Y39" s="19"/>
      <c r="Z39" s="21"/>
      <c r="AA39" s="58"/>
      <c r="AB39" s="45">
        <v>2051.2800000000002</v>
      </c>
      <c r="AC39" s="45">
        <v>0</v>
      </c>
      <c r="AD39" s="34"/>
      <c r="AE39" s="256" t="str">
        <f t="shared" si="1"/>
        <v>ugovor realizovan</v>
      </c>
      <c r="AF39" s="257"/>
    </row>
    <row r="40" spans="1:32" s="9" customFormat="1" ht="39.75" customHeight="1" x14ac:dyDescent="0.2">
      <c r="A40" s="260"/>
      <c r="B40" s="261"/>
      <c r="C40" s="49"/>
      <c r="D40" s="49"/>
      <c r="E40" s="49"/>
      <c r="F40" s="50"/>
      <c r="G40" s="50"/>
      <c r="H40" s="50"/>
      <c r="I40" s="54"/>
      <c r="J40" s="54"/>
      <c r="K40" s="70"/>
      <c r="L40" s="51">
        <f t="shared" ref="L40:X40" si="2">SUM(L6:L39)</f>
        <v>0</v>
      </c>
      <c r="M40" s="51">
        <f t="shared" si="2"/>
        <v>0</v>
      </c>
      <c r="N40" s="51">
        <f t="shared" si="2"/>
        <v>11930.34</v>
      </c>
      <c r="O40" s="51">
        <f t="shared" si="2"/>
        <v>2493.2800000000002</v>
      </c>
      <c r="P40" s="51">
        <f t="shared" si="2"/>
        <v>3196.19</v>
      </c>
      <c r="Q40" s="51">
        <f t="shared" si="2"/>
        <v>1628.99</v>
      </c>
      <c r="R40" s="51">
        <f t="shared" si="2"/>
        <v>3010.4399999999996</v>
      </c>
      <c r="S40" s="51">
        <f t="shared" si="2"/>
        <v>1130.32</v>
      </c>
      <c r="T40" s="51">
        <f t="shared" si="2"/>
        <v>7323.86</v>
      </c>
      <c r="U40" s="51">
        <f t="shared" si="2"/>
        <v>7457.6200000000008</v>
      </c>
      <c r="V40" s="51">
        <f t="shared" si="2"/>
        <v>5246.82</v>
      </c>
      <c r="W40" s="51">
        <f t="shared" si="2"/>
        <v>10111.439999999999</v>
      </c>
      <c r="X40" s="51" t="e">
        <f t="shared" si="2"/>
        <v>#VALUE!</v>
      </c>
      <c r="Y40" s="51"/>
      <c r="Z40" s="78"/>
      <c r="AA40" s="54"/>
      <c r="AB40" s="79"/>
      <c r="AC40" s="79"/>
      <c r="AD40" s="51"/>
      <c r="AE40" s="256"/>
      <c r="AF40" s="257"/>
    </row>
    <row r="41" spans="1:32" ht="28.15" customHeight="1" x14ac:dyDescent="0.25">
      <c r="J41" s="3"/>
      <c r="AC41" s="68"/>
    </row>
  </sheetData>
  <mergeCells count="57">
    <mergeCell ref="L2:W2"/>
    <mergeCell ref="B2:D3"/>
    <mergeCell ref="B4:B5"/>
    <mergeCell ref="C4:C5"/>
    <mergeCell ref="D4:D5"/>
    <mergeCell ref="H2:H5"/>
    <mergeCell ref="AC2:AC5"/>
    <mergeCell ref="AE2:AF5"/>
    <mergeCell ref="A40:B40"/>
    <mergeCell ref="Y2:Y5"/>
    <mergeCell ref="Z2:Z5"/>
    <mergeCell ref="AA2:AA5"/>
    <mergeCell ref="AD2:AD5"/>
    <mergeCell ref="AB2:AB5"/>
    <mergeCell ref="X2:X5"/>
    <mergeCell ref="A2:A5"/>
    <mergeCell ref="E2:E5"/>
    <mergeCell ref="F2:F5"/>
    <mergeCell ref="G2:G5"/>
    <mergeCell ref="I2:I5"/>
    <mergeCell ref="J2:J5"/>
    <mergeCell ref="K2:K5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AE21:AF21"/>
    <mergeCell ref="AE22:AF22"/>
    <mergeCell ref="AE23:AF23"/>
    <mergeCell ref="AE24:AF24"/>
    <mergeCell ref="AE25:AF25"/>
    <mergeCell ref="AE26:AF26"/>
    <mergeCell ref="AE27:AF27"/>
    <mergeCell ref="AE28:AF28"/>
    <mergeCell ref="AE29:AF29"/>
    <mergeCell ref="AE30:AF30"/>
    <mergeCell ref="AE31:AF31"/>
    <mergeCell ref="AE32:AF32"/>
    <mergeCell ref="AE33:AF33"/>
    <mergeCell ref="AE34:AF34"/>
    <mergeCell ref="AE35:AF35"/>
    <mergeCell ref="AE36:AF36"/>
    <mergeCell ref="AE37:AF37"/>
    <mergeCell ref="AE38:AF38"/>
    <mergeCell ref="AE39:AF39"/>
    <mergeCell ref="AE40:AF40"/>
  </mergeCells>
  <conditionalFormatting sqref="AE6:AE40">
    <cfRule type="cellIs" dxfId="27" priority="110" operator="equal">
      <formula>"UGOVOR IZVRŠEN"</formula>
    </cfRule>
    <cfRule type="iconSet" priority="111">
      <iconSet iconSet="3TrafficLights2">
        <cfvo type="percent" val="0"/>
        <cfvo type="percent" val="33"/>
        <cfvo type="percent" val="67"/>
      </iconSet>
    </cfRule>
  </conditionalFormatting>
  <conditionalFormatting sqref="AE6:AF39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{215B4E3F-3350-4247-A7AA-E390CF169DC9}</x14:id>
        </ext>
      </extLst>
    </cfRule>
  </conditionalFormatting>
  <pageMargins left="0.25" right="0.25" top="0.75" bottom="0.75" header="0.3" footer="0.3"/>
  <pageSetup paperSize="9" scale="37" fitToHeight="0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5B4E3F-3350-4247-A7AA-E390CF169D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AE6:AF39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AV37"/>
  <sheetViews>
    <sheetView topLeftCell="J7" zoomScale="70" zoomScaleNormal="70" workbookViewId="0">
      <selection activeCell="G20" sqref="G20"/>
    </sheetView>
  </sheetViews>
  <sheetFormatPr defaultColWidth="9.140625" defaultRowHeight="28.15" customHeight="1" x14ac:dyDescent="0.25"/>
  <cols>
    <col min="1" max="1" width="5.28515625" style="4" customWidth="1"/>
    <col min="2" max="2" width="38.28515625" style="5" customWidth="1"/>
    <col min="3" max="4" width="21.28515625" style="5" customWidth="1"/>
    <col min="5" max="5" width="40.28515625" style="6" customWidth="1"/>
    <col min="6" max="6" width="17.42578125" style="3" hidden="1" customWidth="1"/>
    <col min="7" max="7" width="19.85546875" style="3" customWidth="1"/>
    <col min="8" max="8" width="14.28515625" style="3" customWidth="1"/>
    <col min="9" max="9" width="16.42578125" style="7" customWidth="1"/>
    <col min="10" max="10" width="16.28515625" style="7" customWidth="1"/>
    <col min="11" max="11" width="30.7109375" style="3" customWidth="1"/>
    <col min="12" max="13" width="10.7109375" style="3" customWidth="1"/>
    <col min="14" max="14" width="12.42578125" style="3" customWidth="1"/>
    <col min="15" max="19" width="10.7109375" style="3" customWidth="1"/>
    <col min="20" max="20" width="11.42578125" style="3" customWidth="1"/>
    <col min="21" max="21" width="12" style="3" customWidth="1"/>
    <col min="22" max="23" width="12.28515625" style="3" customWidth="1"/>
    <col min="24" max="24" width="5" style="8" customWidth="1"/>
    <col min="25" max="27" width="15.7109375" style="8" customWidth="1"/>
    <col min="28" max="28" width="19.5703125" style="66" customWidth="1"/>
    <col min="29" max="29" width="18.7109375" style="67" customWidth="1"/>
    <col min="30" max="30" width="10.85546875" style="8" customWidth="1"/>
    <col min="31" max="31" width="29" style="4" customWidth="1"/>
    <col min="32" max="32" width="0.28515625" style="3" customWidth="1"/>
    <col min="33" max="16384" width="9.140625" style="3"/>
  </cols>
  <sheetData>
    <row r="1" spans="1:47" s="1" customFormat="1" ht="28.15" customHeight="1" x14ac:dyDescent="0.25">
      <c r="A1" s="12">
        <f ca="1">TODAY()</f>
        <v>46252</v>
      </c>
      <c r="B1" s="13"/>
      <c r="C1" s="13"/>
      <c r="D1" s="13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/>
      <c r="Y1" s="23"/>
      <c r="Z1" s="23"/>
      <c r="AA1" s="23"/>
      <c r="AB1" s="63"/>
      <c r="AC1" s="64"/>
      <c r="AD1" s="17"/>
      <c r="AE1" s="18"/>
      <c r="AF1" s="10"/>
    </row>
    <row r="2" spans="1:47" s="2" customFormat="1" ht="28.15" customHeight="1" x14ac:dyDescent="0.25">
      <c r="A2" s="289" t="s">
        <v>0</v>
      </c>
      <c r="B2" s="279" t="s">
        <v>1</v>
      </c>
      <c r="C2" s="280"/>
      <c r="D2" s="281"/>
      <c r="E2" s="276" t="s">
        <v>2</v>
      </c>
      <c r="F2" s="274" t="s">
        <v>3</v>
      </c>
      <c r="G2" s="277" t="s">
        <v>179</v>
      </c>
      <c r="H2" s="268" t="s">
        <v>29</v>
      </c>
      <c r="I2" s="278" t="s">
        <v>4</v>
      </c>
      <c r="J2" s="278" t="s">
        <v>5</v>
      </c>
      <c r="K2" s="278" t="s">
        <v>185</v>
      </c>
      <c r="L2" s="274" t="s">
        <v>286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 t="s">
        <v>21</v>
      </c>
      <c r="Y2" s="262" t="s">
        <v>181</v>
      </c>
      <c r="Z2" s="265" t="s">
        <v>182</v>
      </c>
      <c r="AA2" s="268" t="s">
        <v>183</v>
      </c>
      <c r="AB2" s="271" t="s">
        <v>186</v>
      </c>
      <c r="AC2" s="258" t="s">
        <v>6</v>
      </c>
      <c r="AD2" s="262" t="s">
        <v>184</v>
      </c>
      <c r="AE2" s="290" t="s">
        <v>23</v>
      </c>
      <c r="AF2" s="290"/>
    </row>
    <row r="3" spans="1:47" s="2" customFormat="1" ht="28.15" customHeight="1" x14ac:dyDescent="0.25">
      <c r="A3" s="289"/>
      <c r="B3" s="282"/>
      <c r="C3" s="283"/>
      <c r="D3" s="284"/>
      <c r="E3" s="276"/>
      <c r="F3" s="274"/>
      <c r="G3" s="277"/>
      <c r="H3" s="269"/>
      <c r="I3" s="278"/>
      <c r="J3" s="278"/>
      <c r="K3" s="278"/>
      <c r="L3" s="24" t="s">
        <v>7</v>
      </c>
      <c r="M3" s="24" t="s">
        <v>7</v>
      </c>
      <c r="N3" s="24" t="s">
        <v>7</v>
      </c>
      <c r="O3" s="24" t="s">
        <v>7</v>
      </c>
      <c r="P3" s="24" t="s">
        <v>7</v>
      </c>
      <c r="Q3" s="24" t="s">
        <v>7</v>
      </c>
      <c r="R3" s="24" t="s">
        <v>7</v>
      </c>
      <c r="S3" s="24" t="s">
        <v>7</v>
      </c>
      <c r="T3" s="24" t="s">
        <v>7</v>
      </c>
      <c r="U3" s="24" t="s">
        <v>7</v>
      </c>
      <c r="V3" s="24" t="s">
        <v>7</v>
      </c>
      <c r="W3" s="24" t="s">
        <v>7</v>
      </c>
      <c r="X3" s="274"/>
      <c r="Y3" s="263"/>
      <c r="Z3" s="266"/>
      <c r="AA3" s="269"/>
      <c r="AB3" s="272"/>
      <c r="AC3" s="258"/>
      <c r="AD3" s="263"/>
      <c r="AE3" s="290"/>
      <c r="AF3" s="290"/>
    </row>
    <row r="4" spans="1:47" s="2" customFormat="1" ht="28.15" customHeight="1" x14ac:dyDescent="0.25">
      <c r="A4" s="289"/>
      <c r="B4" s="285" t="s">
        <v>180</v>
      </c>
      <c r="C4" s="285" t="s">
        <v>24</v>
      </c>
      <c r="D4" s="285" t="s">
        <v>25</v>
      </c>
      <c r="E4" s="276"/>
      <c r="F4" s="274"/>
      <c r="G4" s="277"/>
      <c r="H4" s="269"/>
      <c r="I4" s="278"/>
      <c r="J4" s="278"/>
      <c r="K4" s="278"/>
      <c r="L4" s="25">
        <v>44197</v>
      </c>
      <c r="M4" s="26" t="s">
        <v>9</v>
      </c>
      <c r="N4" s="26" t="s">
        <v>10</v>
      </c>
      <c r="O4" s="26" t="s">
        <v>11</v>
      </c>
      <c r="P4" s="26" t="s">
        <v>12</v>
      </c>
      <c r="Q4" s="26" t="s">
        <v>13</v>
      </c>
      <c r="R4" s="26" t="s">
        <v>14</v>
      </c>
      <c r="S4" s="26" t="s">
        <v>15</v>
      </c>
      <c r="T4" s="26" t="s">
        <v>16</v>
      </c>
      <c r="U4" s="26" t="s">
        <v>17</v>
      </c>
      <c r="V4" s="26" t="s">
        <v>18</v>
      </c>
      <c r="W4" s="26" t="s">
        <v>19</v>
      </c>
      <c r="X4" s="274"/>
      <c r="Y4" s="263"/>
      <c r="Z4" s="266"/>
      <c r="AA4" s="269"/>
      <c r="AB4" s="272"/>
      <c r="AC4" s="258"/>
      <c r="AD4" s="263"/>
      <c r="AE4" s="290"/>
      <c r="AF4" s="290"/>
    </row>
    <row r="5" spans="1:47" s="2" customFormat="1" ht="39" customHeight="1" x14ac:dyDescent="0.25">
      <c r="A5" s="289"/>
      <c r="B5" s="286"/>
      <c r="C5" s="286"/>
      <c r="D5" s="286"/>
      <c r="E5" s="276"/>
      <c r="F5" s="274"/>
      <c r="G5" s="277"/>
      <c r="H5" s="270"/>
      <c r="I5" s="278"/>
      <c r="J5" s="278"/>
      <c r="K5" s="278"/>
      <c r="L5" s="24" t="s">
        <v>8</v>
      </c>
      <c r="M5" s="24" t="s">
        <v>8</v>
      </c>
      <c r="N5" s="24" t="s">
        <v>8</v>
      </c>
      <c r="O5" s="24" t="s">
        <v>8</v>
      </c>
      <c r="P5" s="24" t="s">
        <v>8</v>
      </c>
      <c r="Q5" s="24" t="s">
        <v>8</v>
      </c>
      <c r="R5" s="24" t="s">
        <v>8</v>
      </c>
      <c r="S5" s="24" t="s">
        <v>8</v>
      </c>
      <c r="T5" s="24" t="s">
        <v>8</v>
      </c>
      <c r="U5" s="24" t="s">
        <v>8</v>
      </c>
      <c r="V5" s="24" t="s">
        <v>8</v>
      </c>
      <c r="W5" s="24" t="s">
        <v>8</v>
      </c>
      <c r="X5" s="274"/>
      <c r="Y5" s="264"/>
      <c r="Z5" s="267"/>
      <c r="AA5" s="270"/>
      <c r="AB5" s="273"/>
      <c r="AC5" s="258"/>
      <c r="AD5" s="264"/>
      <c r="AE5" s="290"/>
      <c r="AF5" s="290"/>
    </row>
    <row r="6" spans="1:47" s="1" customFormat="1" ht="52.15" customHeight="1" x14ac:dyDescent="0.25">
      <c r="A6" s="27">
        <v>1</v>
      </c>
      <c r="B6" s="28" t="s">
        <v>124</v>
      </c>
      <c r="C6" s="85">
        <v>4201848090000</v>
      </c>
      <c r="D6" s="86">
        <v>201848090000</v>
      </c>
      <c r="E6" s="30" t="s">
        <v>125</v>
      </c>
      <c r="F6" s="31"/>
      <c r="G6" s="87" t="s">
        <v>208</v>
      </c>
      <c r="H6" s="30" t="s">
        <v>30</v>
      </c>
      <c r="I6" s="88" t="s">
        <v>126</v>
      </c>
      <c r="J6" s="88" t="s">
        <v>127</v>
      </c>
      <c r="K6" s="33" t="s">
        <v>248</v>
      </c>
      <c r="L6" s="34"/>
      <c r="M6" s="34"/>
      <c r="N6" s="34">
        <v>5500</v>
      </c>
      <c r="O6" s="34"/>
      <c r="P6" s="34"/>
      <c r="Q6" s="34"/>
      <c r="R6" s="34"/>
      <c r="S6" s="34"/>
      <c r="T6" s="34"/>
      <c r="U6" s="34"/>
      <c r="V6" s="34"/>
      <c r="W6" s="81"/>
      <c r="X6" s="19" t="e">
        <f>K6-L6-M6-N6-O6-P6-Q6-R6-S6-T6-U6-V6-W6</f>
        <v>#VALUE!</v>
      </c>
      <c r="Y6" s="19"/>
      <c r="Z6" s="19"/>
      <c r="AA6" s="56">
        <v>44265</v>
      </c>
      <c r="AB6" s="34">
        <v>5500</v>
      </c>
      <c r="AC6" s="82">
        <v>0</v>
      </c>
      <c r="AD6" s="34"/>
      <c r="AE6" s="256" t="str">
        <f>IF(AC6=0,"ugovor realizovan","ugovor u realizaciji")</f>
        <v>ugovor realizovan</v>
      </c>
      <c r="AF6" s="257"/>
    </row>
    <row r="7" spans="1:47" s="11" customFormat="1" ht="56.45" customHeight="1" x14ac:dyDescent="0.25">
      <c r="A7" s="35">
        <v>2</v>
      </c>
      <c r="B7" s="36" t="s">
        <v>178</v>
      </c>
      <c r="C7" s="89">
        <v>4200960550009</v>
      </c>
      <c r="D7" s="89">
        <v>200960550009</v>
      </c>
      <c r="E7" s="38" t="s">
        <v>130</v>
      </c>
      <c r="F7" s="39"/>
      <c r="G7" s="90" t="s">
        <v>215</v>
      </c>
      <c r="H7" s="38" t="s">
        <v>30</v>
      </c>
      <c r="I7" s="92" t="s">
        <v>128</v>
      </c>
      <c r="J7" s="92" t="s">
        <v>129</v>
      </c>
      <c r="K7" s="41" t="s">
        <v>236</v>
      </c>
      <c r="L7" s="42"/>
      <c r="M7" s="42"/>
      <c r="N7" s="42"/>
      <c r="O7" s="42"/>
      <c r="P7" s="42"/>
      <c r="Q7" s="42">
        <v>4800</v>
      </c>
      <c r="R7" s="42"/>
      <c r="S7" s="42"/>
      <c r="T7" s="42"/>
      <c r="U7" s="42"/>
      <c r="V7" s="42"/>
      <c r="W7" s="42"/>
      <c r="X7" s="20" t="e">
        <f t="shared" ref="X7:X22" si="0">K7-L7-M7-N7-O7-P7-Q7-R7-S7-T7-U7-V7-W7</f>
        <v>#VALUE!</v>
      </c>
      <c r="Y7" s="20"/>
      <c r="Z7" s="20"/>
      <c r="AA7" s="60">
        <v>44349</v>
      </c>
      <c r="AB7" s="65">
        <v>4800</v>
      </c>
      <c r="AC7" s="42">
        <v>0</v>
      </c>
      <c r="AD7" s="42"/>
      <c r="AE7" s="256" t="str">
        <f t="shared" ref="AE7:AE22" si="1">IF(AC7=0,"ugovor realizovan","ugovor u realizaciji")</f>
        <v>ugovor realizovan</v>
      </c>
      <c r="AF7" s="257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s="1" customFormat="1" ht="60.6" customHeight="1" x14ac:dyDescent="0.25">
      <c r="A8" s="27">
        <v>3</v>
      </c>
      <c r="B8" s="28" t="s">
        <v>131</v>
      </c>
      <c r="C8" s="85">
        <v>4200067140005</v>
      </c>
      <c r="D8" s="85">
        <v>200067140005</v>
      </c>
      <c r="E8" s="30" t="s">
        <v>70</v>
      </c>
      <c r="F8" s="31"/>
      <c r="G8" s="87" t="s">
        <v>209</v>
      </c>
      <c r="H8" s="30" t="s">
        <v>30</v>
      </c>
      <c r="I8" s="93" t="s">
        <v>132</v>
      </c>
      <c r="J8" s="93" t="s">
        <v>133</v>
      </c>
      <c r="K8" s="43" t="s">
        <v>271</v>
      </c>
      <c r="L8" s="34">
        <v>235</v>
      </c>
      <c r="M8" s="34">
        <v>70</v>
      </c>
      <c r="N8" s="34">
        <v>325</v>
      </c>
      <c r="O8" s="34">
        <v>348</v>
      </c>
      <c r="P8" s="34">
        <v>255</v>
      </c>
      <c r="Q8" s="34">
        <v>325</v>
      </c>
      <c r="R8" s="34">
        <v>445</v>
      </c>
      <c r="S8" s="34">
        <v>605</v>
      </c>
      <c r="T8" s="34">
        <v>325</v>
      </c>
      <c r="U8" s="34">
        <v>525</v>
      </c>
      <c r="V8" s="34">
        <v>440</v>
      </c>
      <c r="W8" s="34"/>
      <c r="X8" s="19"/>
      <c r="Y8" s="19"/>
      <c r="Z8" s="19"/>
      <c r="AA8" s="80" t="s">
        <v>285</v>
      </c>
      <c r="AB8" s="82">
        <v>3908</v>
      </c>
      <c r="AC8" s="82">
        <v>10</v>
      </c>
      <c r="AD8" s="34"/>
      <c r="AE8" s="256" t="str">
        <f t="shared" si="1"/>
        <v>ugovor u realizaciji</v>
      </c>
      <c r="AF8" s="257"/>
      <c r="AG8" s="69"/>
    </row>
    <row r="9" spans="1:47" s="1" customFormat="1" ht="57" customHeight="1" x14ac:dyDescent="0.25">
      <c r="A9" s="35">
        <v>4</v>
      </c>
      <c r="B9" s="36" t="s">
        <v>134</v>
      </c>
      <c r="C9" s="89">
        <v>4200163020002</v>
      </c>
      <c r="D9" s="89">
        <v>200163020002</v>
      </c>
      <c r="E9" s="38" t="s">
        <v>135</v>
      </c>
      <c r="F9" s="39"/>
      <c r="G9" s="90" t="s">
        <v>212</v>
      </c>
      <c r="H9" s="44" t="s">
        <v>30</v>
      </c>
      <c r="I9" s="92" t="s">
        <v>136</v>
      </c>
      <c r="J9" s="92" t="s">
        <v>137</v>
      </c>
      <c r="K9" s="41" t="s">
        <v>246</v>
      </c>
      <c r="L9" s="42"/>
      <c r="M9" s="42"/>
      <c r="N9" s="42">
        <v>294.3</v>
      </c>
      <c r="O9" s="42">
        <v>207.84</v>
      </c>
      <c r="P9" s="42">
        <v>207.84</v>
      </c>
      <c r="Q9" s="42">
        <v>997.03</v>
      </c>
      <c r="R9" s="42">
        <v>328.58</v>
      </c>
      <c r="S9" s="42"/>
      <c r="T9" s="42">
        <v>483.64</v>
      </c>
      <c r="U9" s="42">
        <v>745.78</v>
      </c>
      <c r="V9" s="42">
        <v>1306.94</v>
      </c>
      <c r="W9" s="42"/>
      <c r="X9" s="20" t="e">
        <f t="shared" si="0"/>
        <v>#VALUE!</v>
      </c>
      <c r="Y9" s="20"/>
      <c r="Z9" s="20"/>
      <c r="AA9" s="57" t="s">
        <v>387</v>
      </c>
      <c r="AB9" s="42">
        <v>4570.95</v>
      </c>
      <c r="AC9" s="140">
        <v>89.73</v>
      </c>
      <c r="AD9" s="42"/>
      <c r="AE9" s="256" t="str">
        <f>IF(AC9=0,"ugovor AH10realizovan","ugovor u realizaciji")</f>
        <v>ugovor u realizaciji</v>
      </c>
      <c r="AF9" s="257"/>
    </row>
    <row r="10" spans="1:47" s="1" customFormat="1" ht="61.9" customHeight="1" x14ac:dyDescent="0.25">
      <c r="A10" s="27">
        <v>5</v>
      </c>
      <c r="B10" s="28" t="s">
        <v>138</v>
      </c>
      <c r="C10" s="85">
        <v>4202426120000</v>
      </c>
      <c r="D10" s="85">
        <v>202426120000</v>
      </c>
      <c r="E10" s="30" t="s">
        <v>139</v>
      </c>
      <c r="F10" s="31"/>
      <c r="G10" s="87" t="s">
        <v>211</v>
      </c>
      <c r="H10" s="30" t="s">
        <v>30</v>
      </c>
      <c r="I10" s="93" t="s">
        <v>140</v>
      </c>
      <c r="J10" s="93" t="s">
        <v>141</v>
      </c>
      <c r="K10" s="43" t="s">
        <v>241</v>
      </c>
      <c r="L10" s="34"/>
      <c r="M10" s="34">
        <v>50</v>
      </c>
      <c r="N10" s="34">
        <v>50</v>
      </c>
      <c r="O10" s="34">
        <v>50</v>
      </c>
      <c r="P10" s="34">
        <v>50</v>
      </c>
      <c r="Q10" s="34">
        <v>50</v>
      </c>
      <c r="R10" s="34">
        <v>50</v>
      </c>
      <c r="S10" s="34">
        <v>50</v>
      </c>
      <c r="T10" s="34">
        <v>50</v>
      </c>
      <c r="U10" s="34">
        <v>50</v>
      </c>
      <c r="V10" s="34">
        <v>50</v>
      </c>
      <c r="W10" s="34">
        <v>50</v>
      </c>
      <c r="X10" s="19" t="e">
        <f t="shared" si="0"/>
        <v>#VALUE!</v>
      </c>
      <c r="Y10" s="19"/>
      <c r="Z10" s="19"/>
      <c r="AA10" s="55"/>
      <c r="AB10" s="34">
        <v>550</v>
      </c>
      <c r="AC10" s="34">
        <v>50</v>
      </c>
      <c r="AD10" s="34"/>
      <c r="AE10" s="256" t="str">
        <f t="shared" si="1"/>
        <v>ugovor u realizaciji</v>
      </c>
      <c r="AF10" s="257"/>
    </row>
    <row r="11" spans="1:47" s="1" customFormat="1" ht="57" customHeight="1" x14ac:dyDescent="0.25">
      <c r="A11" s="35">
        <v>6</v>
      </c>
      <c r="B11" s="36" t="s">
        <v>142</v>
      </c>
      <c r="C11" s="89">
        <v>4200056290005</v>
      </c>
      <c r="D11" s="89">
        <v>200056290005</v>
      </c>
      <c r="E11" s="38" t="s">
        <v>143</v>
      </c>
      <c r="F11" s="39"/>
      <c r="G11" s="90" t="s">
        <v>213</v>
      </c>
      <c r="H11" s="38" t="s">
        <v>30</v>
      </c>
      <c r="I11" s="91" t="s">
        <v>144</v>
      </c>
      <c r="J11" s="91" t="s">
        <v>145</v>
      </c>
      <c r="K11" s="41" t="s">
        <v>245</v>
      </c>
      <c r="L11" s="42"/>
      <c r="M11" s="42"/>
      <c r="N11" s="42">
        <v>254.93</v>
      </c>
      <c r="O11" s="42">
        <v>149.59</v>
      </c>
      <c r="P11" s="42">
        <v>185.28</v>
      </c>
      <c r="Q11" s="42">
        <v>93.19</v>
      </c>
      <c r="R11" s="42">
        <v>129.22999999999999</v>
      </c>
      <c r="S11" s="42">
        <v>147.41</v>
      </c>
      <c r="T11" s="42">
        <v>115.3</v>
      </c>
      <c r="U11" s="42">
        <v>172.33</v>
      </c>
      <c r="V11" s="42">
        <v>160.28</v>
      </c>
      <c r="W11" s="42">
        <v>228.29</v>
      </c>
      <c r="X11" s="20" t="e">
        <f t="shared" si="0"/>
        <v>#VALUE!</v>
      </c>
      <c r="Y11" s="20"/>
      <c r="Z11" s="20"/>
      <c r="AA11" s="57"/>
      <c r="AB11" s="42">
        <v>1635.83</v>
      </c>
      <c r="AC11" s="42">
        <v>2320.96</v>
      </c>
      <c r="AD11" s="42"/>
      <c r="AE11" s="256" t="str">
        <f t="shared" si="1"/>
        <v>ugovor u realizaciji</v>
      </c>
      <c r="AF11" s="257"/>
    </row>
    <row r="12" spans="1:47" s="1" customFormat="1" ht="54.6" customHeight="1" x14ac:dyDescent="0.25">
      <c r="A12" s="27">
        <v>7</v>
      </c>
      <c r="B12" s="28" t="s">
        <v>39</v>
      </c>
      <c r="C12" s="85">
        <v>4200144230004</v>
      </c>
      <c r="D12" s="85">
        <v>200144230004</v>
      </c>
      <c r="E12" s="30" t="s">
        <v>146</v>
      </c>
      <c r="F12" s="31"/>
      <c r="G12" s="87" t="s">
        <v>210</v>
      </c>
      <c r="H12" s="30" t="s">
        <v>149</v>
      </c>
      <c r="I12" s="88" t="s">
        <v>147</v>
      </c>
      <c r="J12" s="88" t="s">
        <v>148</v>
      </c>
      <c r="K12" s="43" t="s">
        <v>242</v>
      </c>
      <c r="L12" s="34"/>
      <c r="M12" s="34"/>
      <c r="N12" s="34">
        <v>352.53</v>
      </c>
      <c r="O12" s="34">
        <v>584</v>
      </c>
      <c r="P12" s="34">
        <v>864</v>
      </c>
      <c r="Q12" s="34">
        <v>1529</v>
      </c>
      <c r="R12" s="34">
        <v>763</v>
      </c>
      <c r="S12" s="34">
        <v>584</v>
      </c>
      <c r="T12" s="34">
        <v>664</v>
      </c>
      <c r="U12" s="34">
        <v>584</v>
      </c>
      <c r="V12" s="34">
        <v>864</v>
      </c>
      <c r="W12" s="34">
        <v>1529</v>
      </c>
      <c r="X12" s="19" t="e">
        <f t="shared" si="0"/>
        <v>#VALUE!</v>
      </c>
      <c r="Y12" s="19"/>
      <c r="Z12" s="19"/>
      <c r="AA12" s="55"/>
      <c r="AB12" s="34">
        <v>8317.5300000000007</v>
      </c>
      <c r="AC12" s="34">
        <v>1672.47</v>
      </c>
      <c r="AD12" s="34"/>
      <c r="AE12" s="256" t="str">
        <f t="shared" si="1"/>
        <v>ugovor u realizaciji</v>
      </c>
      <c r="AF12" s="257"/>
    </row>
    <row r="13" spans="1:47" s="1" customFormat="1" ht="55.9" customHeight="1" x14ac:dyDescent="0.25">
      <c r="A13" s="35">
        <v>8</v>
      </c>
      <c r="B13" s="36" t="s">
        <v>44</v>
      </c>
      <c r="C13" s="89">
        <v>4201178930001</v>
      </c>
      <c r="D13" s="37"/>
      <c r="E13" s="38" t="s">
        <v>45</v>
      </c>
      <c r="F13" s="39"/>
      <c r="G13" s="90" t="s">
        <v>214</v>
      </c>
      <c r="H13" s="38" t="s">
        <v>30</v>
      </c>
      <c r="I13" s="91" t="s">
        <v>150</v>
      </c>
      <c r="J13" s="91" t="s">
        <v>151</v>
      </c>
      <c r="K13" s="41" t="s">
        <v>239</v>
      </c>
      <c r="L13" s="42"/>
      <c r="M13" s="42"/>
      <c r="N13" s="42"/>
      <c r="O13" s="42">
        <v>1608</v>
      </c>
      <c r="P13" s="42"/>
      <c r="Q13" s="42"/>
      <c r="R13" s="42"/>
      <c r="S13" s="42"/>
      <c r="T13" s="42"/>
      <c r="U13" s="42"/>
      <c r="V13" s="42"/>
      <c r="W13" s="42"/>
      <c r="X13" s="20" t="e">
        <f t="shared" si="0"/>
        <v>#VALUE!</v>
      </c>
      <c r="Y13" s="20"/>
      <c r="Z13" s="20"/>
      <c r="AA13" s="60">
        <v>44315</v>
      </c>
      <c r="AB13" s="42">
        <v>1608</v>
      </c>
      <c r="AC13" s="42">
        <v>0</v>
      </c>
      <c r="AD13" s="42"/>
      <c r="AE13" s="256" t="str">
        <f t="shared" si="1"/>
        <v>ugovor realizovan</v>
      </c>
      <c r="AF13" s="257"/>
    </row>
    <row r="14" spans="1:47" s="1" customFormat="1" ht="61.9" customHeight="1" x14ac:dyDescent="0.25">
      <c r="A14" s="27">
        <v>9</v>
      </c>
      <c r="B14" s="28" t="s">
        <v>152</v>
      </c>
      <c r="C14" s="85">
        <v>4227454170007</v>
      </c>
      <c r="D14" s="85">
        <v>227454170007</v>
      </c>
      <c r="E14" s="30" t="s">
        <v>153</v>
      </c>
      <c r="F14" s="30"/>
      <c r="G14" s="87" t="s">
        <v>216</v>
      </c>
      <c r="H14" s="30" t="s">
        <v>30</v>
      </c>
      <c r="I14" s="88" t="s">
        <v>154</v>
      </c>
      <c r="J14" s="88" t="s">
        <v>155</v>
      </c>
      <c r="K14" s="43" t="s">
        <v>238</v>
      </c>
      <c r="L14" s="45"/>
      <c r="M14" s="45"/>
      <c r="N14" s="45"/>
      <c r="O14" s="34">
        <v>2947.12</v>
      </c>
      <c r="P14" s="45"/>
      <c r="Q14" s="45"/>
      <c r="R14" s="45"/>
      <c r="S14" s="45"/>
      <c r="T14" s="45"/>
      <c r="U14" s="45"/>
      <c r="V14" s="45"/>
      <c r="W14" s="45"/>
      <c r="X14" s="21" t="e">
        <f t="shared" si="0"/>
        <v>#VALUE!</v>
      </c>
      <c r="Y14" s="21"/>
      <c r="Z14" s="21"/>
      <c r="AA14" s="56">
        <v>44296</v>
      </c>
      <c r="AB14" s="34">
        <v>2947.12</v>
      </c>
      <c r="AC14" s="34">
        <v>0</v>
      </c>
      <c r="AD14" s="34"/>
      <c r="AE14" s="256" t="str">
        <f t="shared" si="1"/>
        <v>ugovor realizovan</v>
      </c>
      <c r="AF14" s="257"/>
    </row>
    <row r="15" spans="1:47" s="1" customFormat="1" ht="51.6" customHeight="1" x14ac:dyDescent="0.25">
      <c r="A15" s="35">
        <v>10</v>
      </c>
      <c r="B15" s="36" t="s">
        <v>156</v>
      </c>
      <c r="C15" s="94">
        <v>4202666350002</v>
      </c>
      <c r="D15" s="94">
        <v>202666350002</v>
      </c>
      <c r="E15" s="38" t="s">
        <v>157</v>
      </c>
      <c r="F15" s="38"/>
      <c r="G15" s="90" t="s">
        <v>217</v>
      </c>
      <c r="H15" s="38" t="s">
        <v>30</v>
      </c>
      <c r="I15" s="91" t="s">
        <v>158</v>
      </c>
      <c r="J15" s="91" t="s">
        <v>159</v>
      </c>
      <c r="K15" s="41" t="s">
        <v>240</v>
      </c>
      <c r="L15" s="47"/>
      <c r="M15" s="47"/>
      <c r="N15" s="47"/>
      <c r="O15" s="42">
        <v>5752</v>
      </c>
      <c r="P15" s="47"/>
      <c r="Q15" s="47"/>
      <c r="R15" s="47"/>
      <c r="S15" s="47"/>
      <c r="T15" s="47"/>
      <c r="U15" s="47"/>
      <c r="V15" s="47"/>
      <c r="W15" s="47"/>
      <c r="X15" s="22" t="e">
        <f t="shared" si="0"/>
        <v>#VALUE!</v>
      </c>
      <c r="Y15" s="22"/>
      <c r="Z15" s="22"/>
      <c r="AA15" s="60">
        <v>44316</v>
      </c>
      <c r="AB15" s="42">
        <v>5752</v>
      </c>
      <c r="AC15" s="42">
        <v>0</v>
      </c>
      <c r="AD15" s="42"/>
      <c r="AE15" s="256" t="str">
        <f t="shared" si="1"/>
        <v>ugovor realizovan</v>
      </c>
      <c r="AF15" s="257"/>
    </row>
    <row r="16" spans="1:47" s="1" customFormat="1" ht="51" customHeight="1" x14ac:dyDescent="0.25">
      <c r="A16" s="27">
        <v>11</v>
      </c>
      <c r="B16" s="28" t="s">
        <v>65</v>
      </c>
      <c r="C16" s="95">
        <v>4201219470002</v>
      </c>
      <c r="D16" s="95">
        <v>201219470002</v>
      </c>
      <c r="E16" s="30" t="s">
        <v>66</v>
      </c>
      <c r="F16" s="30"/>
      <c r="G16" s="87" t="s">
        <v>218</v>
      </c>
      <c r="H16" s="30" t="s">
        <v>30</v>
      </c>
      <c r="I16" s="88" t="s">
        <v>160</v>
      </c>
      <c r="J16" s="88" t="s">
        <v>161</v>
      </c>
      <c r="K16" s="43" t="s">
        <v>381</v>
      </c>
      <c r="L16" s="45"/>
      <c r="M16" s="45"/>
      <c r="N16" s="45"/>
      <c r="O16" s="45"/>
      <c r="P16" s="34">
        <v>314.36</v>
      </c>
      <c r="Q16" s="34">
        <v>334.36</v>
      </c>
      <c r="R16" s="45"/>
      <c r="S16" s="34">
        <v>314.36</v>
      </c>
      <c r="T16" s="34">
        <v>334.36</v>
      </c>
      <c r="U16" s="34">
        <v>369.32</v>
      </c>
      <c r="V16" s="34">
        <v>314.36</v>
      </c>
      <c r="W16" s="45"/>
      <c r="X16" s="21" t="e">
        <f t="shared" si="0"/>
        <v>#VALUE!</v>
      </c>
      <c r="Y16" s="21"/>
      <c r="Z16" s="21"/>
      <c r="AA16" s="58"/>
      <c r="AB16" s="34">
        <v>1981.12</v>
      </c>
      <c r="AC16" s="34">
        <v>3967.68</v>
      </c>
      <c r="AD16" s="34"/>
      <c r="AE16" s="256" t="str">
        <f>IF(AC16=0,"ugovor realizovan","ugovor u realizaciji")</f>
        <v>ugovor u realizaciji</v>
      </c>
      <c r="AF16" s="257"/>
    </row>
    <row r="17" spans="1:48" s="1" customFormat="1" ht="48.6" customHeight="1" x14ac:dyDescent="0.25">
      <c r="A17" s="35">
        <v>12</v>
      </c>
      <c r="B17" s="36" t="s">
        <v>74</v>
      </c>
      <c r="C17" s="94">
        <v>4200555370001</v>
      </c>
      <c r="D17" s="94">
        <v>200555370001</v>
      </c>
      <c r="E17" s="38" t="s">
        <v>162</v>
      </c>
      <c r="F17" s="38"/>
      <c r="G17" s="90" t="s">
        <v>219</v>
      </c>
      <c r="H17" s="38" t="s">
        <v>30</v>
      </c>
      <c r="I17" s="91" t="s">
        <v>77</v>
      </c>
      <c r="J17" s="91" t="s">
        <v>163</v>
      </c>
      <c r="K17" s="41" t="s">
        <v>237</v>
      </c>
      <c r="L17" s="47"/>
      <c r="M17" s="47"/>
      <c r="N17" s="47"/>
      <c r="O17" s="47"/>
      <c r="P17" s="47"/>
      <c r="Q17" s="47"/>
      <c r="R17" s="47"/>
      <c r="S17" s="47"/>
      <c r="T17" s="42"/>
      <c r="U17" s="42">
        <v>1898</v>
      </c>
      <c r="V17" s="42">
        <v>274.67</v>
      </c>
      <c r="W17" s="47"/>
      <c r="X17" s="22" t="e">
        <f t="shared" si="0"/>
        <v>#VALUE!</v>
      </c>
      <c r="Y17" s="22"/>
      <c r="Z17" s="22"/>
      <c r="AA17" s="59"/>
      <c r="AB17" s="42">
        <v>2172.67</v>
      </c>
      <c r="AC17" s="42">
        <v>3793.33</v>
      </c>
      <c r="AD17" s="42"/>
      <c r="AE17" s="256" t="str">
        <f t="shared" si="1"/>
        <v>ugovor u realizaciji</v>
      </c>
      <c r="AF17" s="257"/>
    </row>
    <row r="18" spans="1:48" s="1" customFormat="1" ht="63.6" customHeight="1" x14ac:dyDescent="0.25">
      <c r="A18" s="27">
        <v>13</v>
      </c>
      <c r="B18" s="28" t="s">
        <v>164</v>
      </c>
      <c r="C18" s="95">
        <v>4200326930001</v>
      </c>
      <c r="D18" s="95">
        <v>200326930001</v>
      </c>
      <c r="E18" s="30" t="s">
        <v>165</v>
      </c>
      <c r="F18" s="30"/>
      <c r="G18" s="87" t="s">
        <v>220</v>
      </c>
      <c r="H18" s="30" t="s">
        <v>149</v>
      </c>
      <c r="I18" s="88" t="s">
        <v>100</v>
      </c>
      <c r="J18" s="88" t="s">
        <v>166</v>
      </c>
      <c r="K18" s="43" t="s">
        <v>243</v>
      </c>
      <c r="L18" s="45"/>
      <c r="M18" s="45"/>
      <c r="N18" s="45"/>
      <c r="O18" s="45"/>
      <c r="P18" s="45"/>
      <c r="Q18" s="45"/>
      <c r="R18" s="45"/>
      <c r="S18" s="45"/>
      <c r="T18" s="34">
        <v>326.5</v>
      </c>
      <c r="U18" s="34">
        <v>326.5</v>
      </c>
      <c r="V18" s="34">
        <v>326.5</v>
      </c>
      <c r="W18" s="34">
        <v>672.5</v>
      </c>
      <c r="X18" s="21" t="e">
        <f t="shared" si="0"/>
        <v>#VALUE!</v>
      </c>
      <c r="Y18" s="21"/>
      <c r="Z18" s="21"/>
      <c r="AA18" s="58"/>
      <c r="AB18" s="34">
        <v>1652</v>
      </c>
      <c r="AC18" s="34">
        <v>2266.12</v>
      </c>
      <c r="AD18" s="34"/>
      <c r="AE18" s="256" t="str">
        <f t="shared" si="1"/>
        <v>ugovor u realizaciji</v>
      </c>
      <c r="AF18" s="257"/>
    </row>
    <row r="19" spans="1:48" s="1" customFormat="1" ht="53.45" customHeight="1" x14ac:dyDescent="0.25">
      <c r="A19" s="35">
        <v>14</v>
      </c>
      <c r="B19" s="36" t="s">
        <v>167</v>
      </c>
      <c r="C19" s="94">
        <v>4200326930001</v>
      </c>
      <c r="D19" s="94">
        <v>200326930001</v>
      </c>
      <c r="E19" s="38" t="s">
        <v>168</v>
      </c>
      <c r="F19" s="38"/>
      <c r="G19" s="90" t="s">
        <v>220</v>
      </c>
      <c r="H19" s="38" t="s">
        <v>149</v>
      </c>
      <c r="I19" s="91" t="s">
        <v>100</v>
      </c>
      <c r="J19" s="91" t="s">
        <v>166</v>
      </c>
      <c r="K19" s="41" t="s">
        <v>244</v>
      </c>
      <c r="L19" s="47"/>
      <c r="M19" s="47"/>
      <c r="N19" s="47"/>
      <c r="O19" s="47"/>
      <c r="P19" s="47"/>
      <c r="Q19" s="47"/>
      <c r="R19" s="47"/>
      <c r="S19" s="47"/>
      <c r="T19" s="42">
        <v>261</v>
      </c>
      <c r="U19" s="47"/>
      <c r="V19" s="42">
        <v>261</v>
      </c>
      <c r="W19" s="47"/>
      <c r="X19" s="22" t="e">
        <f t="shared" si="0"/>
        <v>#VALUE!</v>
      </c>
      <c r="Y19" s="22"/>
      <c r="Z19" s="22"/>
      <c r="AA19" s="59"/>
      <c r="AB19" s="42">
        <v>522</v>
      </c>
      <c r="AC19" s="42">
        <v>2230.8000000000002</v>
      </c>
      <c r="AD19" s="42"/>
      <c r="AE19" s="256" t="str">
        <f t="shared" si="1"/>
        <v>ugovor u realizaciji</v>
      </c>
      <c r="AF19" s="257"/>
    </row>
    <row r="20" spans="1:48" s="1" customFormat="1" ht="58.15" customHeight="1" x14ac:dyDescent="0.25">
      <c r="A20" s="27">
        <v>15</v>
      </c>
      <c r="B20" s="28" t="s">
        <v>169</v>
      </c>
      <c r="C20" s="95">
        <v>4201261240009</v>
      </c>
      <c r="D20" s="95">
        <v>201261240009</v>
      </c>
      <c r="E20" s="30" t="s">
        <v>170</v>
      </c>
      <c r="F20" s="30"/>
      <c r="G20" s="87" t="s">
        <v>220</v>
      </c>
      <c r="H20" s="30" t="s">
        <v>149</v>
      </c>
      <c r="I20" s="88" t="s">
        <v>100</v>
      </c>
      <c r="J20" s="88" t="s">
        <v>166</v>
      </c>
      <c r="K20" s="43" t="s">
        <v>227</v>
      </c>
      <c r="L20" s="45"/>
      <c r="M20" s="45"/>
      <c r="N20" s="45"/>
      <c r="O20" s="45"/>
      <c r="P20" s="45"/>
      <c r="Q20" s="45"/>
      <c r="R20" s="45"/>
      <c r="S20" s="45"/>
      <c r="T20" s="34">
        <v>5241.6000000000004</v>
      </c>
      <c r="U20" s="45"/>
      <c r="V20" s="45"/>
      <c r="W20" s="45"/>
      <c r="X20" s="21" t="e">
        <f t="shared" si="0"/>
        <v>#VALUE!</v>
      </c>
      <c r="Y20" s="21"/>
      <c r="Z20" s="21"/>
      <c r="AA20" s="56" t="s">
        <v>287</v>
      </c>
      <c r="AB20" s="34">
        <v>5241.6000000000004</v>
      </c>
      <c r="AC20" s="34">
        <v>0</v>
      </c>
      <c r="AD20" s="34"/>
      <c r="AE20" s="256" t="str">
        <f t="shared" si="1"/>
        <v>ugovor realizovan</v>
      </c>
      <c r="AF20" s="257"/>
    </row>
    <row r="21" spans="1:48" s="1" customFormat="1" ht="54" customHeight="1" x14ac:dyDescent="0.25">
      <c r="A21" s="35">
        <v>16</v>
      </c>
      <c r="B21" s="36" t="s">
        <v>53</v>
      </c>
      <c r="C21" s="94">
        <v>4200251660003</v>
      </c>
      <c r="D21" s="94">
        <v>200251660003</v>
      </c>
      <c r="E21" s="38" t="s">
        <v>171</v>
      </c>
      <c r="F21" s="38"/>
      <c r="G21" s="90" t="s">
        <v>221</v>
      </c>
      <c r="H21" s="38" t="s">
        <v>30</v>
      </c>
      <c r="I21" s="91" t="s">
        <v>172</v>
      </c>
      <c r="J21" s="91" t="s">
        <v>173</v>
      </c>
      <c r="K21" s="41" t="s">
        <v>247</v>
      </c>
      <c r="L21" s="47"/>
      <c r="M21" s="47"/>
      <c r="N21" s="47"/>
      <c r="O21" s="47"/>
      <c r="P21" s="47"/>
      <c r="Q21" s="47"/>
      <c r="R21" s="47"/>
      <c r="S21" s="47"/>
      <c r="T21" s="47"/>
      <c r="U21" s="42">
        <v>732.27</v>
      </c>
      <c r="V21" s="42">
        <v>719.8</v>
      </c>
      <c r="W21" s="42">
        <v>66</v>
      </c>
      <c r="X21" s="22" t="e">
        <f t="shared" si="0"/>
        <v>#VALUE!</v>
      </c>
      <c r="Y21" s="22"/>
      <c r="Z21" s="22"/>
      <c r="AA21" s="59"/>
      <c r="AB21" s="42">
        <v>1518.07</v>
      </c>
      <c r="AC21" s="42">
        <v>4400.93</v>
      </c>
      <c r="AD21" s="42"/>
      <c r="AE21" s="256" t="str">
        <f t="shared" si="1"/>
        <v>ugovor u realizaciji</v>
      </c>
      <c r="AF21" s="257"/>
    </row>
    <row r="22" spans="1:48" s="1" customFormat="1" ht="53.45" customHeight="1" x14ac:dyDescent="0.25">
      <c r="A22" s="27">
        <v>17</v>
      </c>
      <c r="B22" s="28" t="s">
        <v>174</v>
      </c>
      <c r="C22" s="95">
        <v>4202750140005</v>
      </c>
      <c r="D22" s="48"/>
      <c r="E22" s="30" t="s">
        <v>175</v>
      </c>
      <c r="F22" s="30"/>
      <c r="G22" s="87" t="s">
        <v>222</v>
      </c>
      <c r="H22" s="30" t="s">
        <v>30</v>
      </c>
      <c r="I22" s="88" t="s">
        <v>176</v>
      </c>
      <c r="J22" s="88" t="s">
        <v>177</v>
      </c>
      <c r="K22" s="43" t="s">
        <v>306</v>
      </c>
      <c r="L22" s="45"/>
      <c r="M22" s="45"/>
      <c r="N22" s="45"/>
      <c r="O22" s="45"/>
      <c r="P22" s="45"/>
      <c r="Q22" s="45"/>
      <c r="R22" s="45"/>
      <c r="S22" s="45"/>
      <c r="T22" s="45"/>
      <c r="U22" s="34"/>
      <c r="V22" s="34">
        <v>1800</v>
      </c>
      <c r="W22" s="45"/>
      <c r="X22" s="21" t="e">
        <f t="shared" si="0"/>
        <v>#VALUE!</v>
      </c>
      <c r="Y22" s="21"/>
      <c r="Z22" s="21"/>
      <c r="AA22" s="55" t="s">
        <v>288</v>
      </c>
      <c r="AB22" s="34">
        <v>1800</v>
      </c>
      <c r="AC22" s="34">
        <v>0</v>
      </c>
      <c r="AD22" s="34"/>
      <c r="AE22" s="256" t="str">
        <f t="shared" si="1"/>
        <v>ugovor realizovan</v>
      </c>
      <c r="AF22" s="257"/>
    </row>
    <row r="23" spans="1:48" s="107" customFormat="1" ht="53.45" customHeight="1" x14ac:dyDescent="0.25">
      <c r="A23" s="96">
        <v>18</v>
      </c>
      <c r="B23" s="97" t="s">
        <v>223</v>
      </c>
      <c r="C23" s="98">
        <v>4200146440006</v>
      </c>
      <c r="D23" s="98">
        <v>200146440006</v>
      </c>
      <c r="E23" s="99" t="s">
        <v>224</v>
      </c>
      <c r="F23" s="99"/>
      <c r="G23" s="100" t="s">
        <v>225</v>
      </c>
      <c r="H23" s="99" t="s">
        <v>30</v>
      </c>
      <c r="I23" s="101" t="s">
        <v>290</v>
      </c>
      <c r="J23" s="101"/>
      <c r="K23" s="102" t="s">
        <v>291</v>
      </c>
      <c r="L23" s="103"/>
      <c r="M23" s="103"/>
      <c r="N23" s="103"/>
      <c r="O23" s="103"/>
      <c r="P23" s="103"/>
      <c r="Q23" s="103"/>
      <c r="R23" s="103"/>
      <c r="S23" s="103"/>
      <c r="T23" s="103"/>
      <c r="U23" s="104">
        <v>338.98</v>
      </c>
      <c r="V23" s="104">
        <v>272.39</v>
      </c>
      <c r="W23" s="104">
        <v>175.85</v>
      </c>
      <c r="X23" s="105"/>
      <c r="Y23" s="105"/>
      <c r="Z23" s="105"/>
      <c r="AA23" s="106"/>
      <c r="AB23" s="104">
        <v>787.22</v>
      </c>
      <c r="AC23" s="104">
        <v>2911.11</v>
      </c>
      <c r="AD23" s="104"/>
      <c r="AE23" s="287" t="s">
        <v>292</v>
      </c>
      <c r="AF23" s="288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</row>
    <row r="24" spans="1:48" s="1" customFormat="1" ht="53.45" customHeight="1" x14ac:dyDescent="0.25">
      <c r="A24" s="27">
        <v>19</v>
      </c>
      <c r="B24" s="28" t="s">
        <v>301</v>
      </c>
      <c r="C24" s="95">
        <v>4201913250001</v>
      </c>
      <c r="D24" s="95">
        <v>2019113250001</v>
      </c>
      <c r="E24" s="30" t="s">
        <v>293</v>
      </c>
      <c r="F24" s="30"/>
      <c r="G24" s="87" t="s">
        <v>294</v>
      </c>
      <c r="H24" s="30" t="s">
        <v>30</v>
      </c>
      <c r="I24" s="88" t="s">
        <v>295</v>
      </c>
      <c r="J24" s="88" t="s">
        <v>320</v>
      </c>
      <c r="K24" s="43" t="s">
        <v>296</v>
      </c>
      <c r="L24" s="45"/>
      <c r="M24" s="45"/>
      <c r="N24" s="45"/>
      <c r="O24" s="45"/>
      <c r="P24" s="45"/>
      <c r="Q24" s="45"/>
      <c r="R24" s="45"/>
      <c r="S24" s="45"/>
      <c r="T24" s="45"/>
      <c r="U24" s="34"/>
      <c r="V24" s="34"/>
      <c r="W24" s="45"/>
      <c r="X24" s="21"/>
      <c r="Y24" s="21"/>
      <c r="Z24" s="21"/>
      <c r="AA24" s="55"/>
      <c r="AB24" s="34">
        <v>0</v>
      </c>
      <c r="AC24" s="34">
        <v>6000</v>
      </c>
      <c r="AD24" s="34"/>
      <c r="AE24" s="83"/>
      <c r="AF24" s="84"/>
    </row>
    <row r="25" spans="1:48" s="107" customFormat="1" ht="53.45" customHeight="1" x14ac:dyDescent="0.25">
      <c r="A25" s="96">
        <v>20</v>
      </c>
      <c r="B25" s="97" t="s">
        <v>302</v>
      </c>
      <c r="C25" s="98">
        <v>4200303990007</v>
      </c>
      <c r="D25" s="98">
        <v>200303990007</v>
      </c>
      <c r="E25" s="99" t="s">
        <v>309</v>
      </c>
      <c r="F25" s="99"/>
      <c r="G25" s="100" t="s">
        <v>297</v>
      </c>
      <c r="H25" s="99" t="s">
        <v>149</v>
      </c>
      <c r="I25" s="101" t="s">
        <v>298</v>
      </c>
      <c r="J25" s="101" t="s">
        <v>319</v>
      </c>
      <c r="K25" s="102" t="s">
        <v>299</v>
      </c>
      <c r="L25" s="103"/>
      <c r="M25" s="103"/>
      <c r="N25" s="103"/>
      <c r="O25" s="103"/>
      <c r="P25" s="103"/>
      <c r="Q25" s="103"/>
      <c r="R25" s="103"/>
      <c r="S25" s="103"/>
      <c r="T25" s="103"/>
      <c r="U25" s="104"/>
      <c r="V25" s="104"/>
      <c r="W25" s="104">
        <v>816.74</v>
      </c>
      <c r="X25" s="105"/>
      <c r="Y25" s="105"/>
      <c r="Z25" s="105"/>
      <c r="AA25" s="106"/>
      <c r="AB25" s="104">
        <v>816.74</v>
      </c>
      <c r="AC25" s="104" t="s">
        <v>348</v>
      </c>
      <c r="AD25" s="104"/>
      <c r="AE25" s="108" t="s">
        <v>354</v>
      </c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8" s="1" customFormat="1" ht="53.45" customHeight="1" x14ac:dyDescent="0.25">
      <c r="A26" s="27">
        <v>21</v>
      </c>
      <c r="B26" s="28" t="s">
        <v>300</v>
      </c>
      <c r="C26" s="95">
        <v>4200909100007</v>
      </c>
      <c r="D26" s="95">
        <v>200909100007</v>
      </c>
      <c r="E26" s="30" t="s">
        <v>303</v>
      </c>
      <c r="F26" s="30"/>
      <c r="G26" s="87" t="s">
        <v>304</v>
      </c>
      <c r="H26" s="30" t="s">
        <v>30</v>
      </c>
      <c r="I26" s="88" t="s">
        <v>298</v>
      </c>
      <c r="J26" s="88" t="s">
        <v>319</v>
      </c>
      <c r="K26" s="43" t="s">
        <v>305</v>
      </c>
      <c r="L26" s="45"/>
      <c r="M26" s="45"/>
      <c r="N26" s="45"/>
      <c r="O26" s="45"/>
      <c r="P26" s="45"/>
      <c r="Q26" s="45"/>
      <c r="R26" s="45"/>
      <c r="S26" s="45"/>
      <c r="T26" s="45"/>
      <c r="U26" s="34"/>
      <c r="V26" s="34"/>
      <c r="W26" s="45"/>
      <c r="X26" s="21"/>
      <c r="Y26" s="21"/>
      <c r="Z26" s="21"/>
      <c r="AA26" s="55"/>
      <c r="AB26" s="34">
        <v>0</v>
      </c>
      <c r="AC26" s="34">
        <v>5533.04</v>
      </c>
      <c r="AD26" s="34"/>
      <c r="AE26" s="83"/>
      <c r="AF26" s="84"/>
    </row>
    <row r="27" spans="1:48" s="11" customFormat="1" ht="53.45" customHeight="1" x14ac:dyDescent="0.25">
      <c r="A27" s="35">
        <v>22</v>
      </c>
      <c r="B27" s="36" t="s">
        <v>307</v>
      </c>
      <c r="C27" s="94">
        <v>4201407800001</v>
      </c>
      <c r="D27" s="94">
        <v>201407800001</v>
      </c>
      <c r="E27" s="38" t="s">
        <v>308</v>
      </c>
      <c r="F27" s="38"/>
      <c r="G27" s="90" t="s">
        <v>310</v>
      </c>
      <c r="H27" s="38" t="s">
        <v>30</v>
      </c>
      <c r="I27" s="91" t="s">
        <v>311</v>
      </c>
      <c r="J27" s="91" t="s">
        <v>318</v>
      </c>
      <c r="K27" s="41" t="s">
        <v>312</v>
      </c>
      <c r="L27" s="47"/>
      <c r="M27" s="47"/>
      <c r="N27" s="47"/>
      <c r="O27" s="47"/>
      <c r="P27" s="47"/>
      <c r="Q27" s="47"/>
      <c r="R27" s="47"/>
      <c r="S27" s="47"/>
      <c r="T27" s="47"/>
      <c r="U27" s="42"/>
      <c r="V27" s="42">
        <v>604</v>
      </c>
      <c r="W27" s="42">
        <v>1208</v>
      </c>
      <c r="X27" s="22"/>
      <c r="Y27" s="22"/>
      <c r="Z27" s="22"/>
      <c r="AA27" s="57" t="s">
        <v>349</v>
      </c>
      <c r="AB27" s="42">
        <v>1812</v>
      </c>
      <c r="AC27" s="42">
        <v>0</v>
      </c>
      <c r="AD27" s="42"/>
      <c r="AE27" s="109" t="s">
        <v>350</v>
      </c>
      <c r="AF27" s="110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</row>
    <row r="28" spans="1:48" s="1" customFormat="1" ht="53.45" customHeight="1" x14ac:dyDescent="0.25">
      <c r="A28" s="27">
        <v>23</v>
      </c>
      <c r="B28" s="28" t="s">
        <v>300</v>
      </c>
      <c r="C28" s="95">
        <v>4200909100007</v>
      </c>
      <c r="D28" s="95">
        <v>200909100007</v>
      </c>
      <c r="E28" s="30" t="s">
        <v>313</v>
      </c>
      <c r="F28" s="30"/>
      <c r="G28" s="87" t="s">
        <v>314</v>
      </c>
      <c r="H28" s="30" t="s">
        <v>30</v>
      </c>
      <c r="I28" s="88" t="s">
        <v>315</v>
      </c>
      <c r="J28" s="88" t="s">
        <v>317</v>
      </c>
      <c r="K28" s="43" t="s">
        <v>316</v>
      </c>
      <c r="L28" s="45"/>
      <c r="M28" s="45"/>
      <c r="N28" s="45"/>
      <c r="O28" s="45"/>
      <c r="P28" s="45"/>
      <c r="Q28" s="45"/>
      <c r="R28" s="45"/>
      <c r="S28" s="45"/>
      <c r="T28" s="45"/>
      <c r="U28" s="34"/>
      <c r="V28" s="34"/>
      <c r="W28" s="34">
        <v>779.84</v>
      </c>
      <c r="X28" s="21"/>
      <c r="Y28" s="21"/>
      <c r="Z28" s="21"/>
      <c r="AA28" s="55"/>
      <c r="AB28" s="34">
        <v>779.84</v>
      </c>
      <c r="AC28" s="34">
        <v>1195.04</v>
      </c>
      <c r="AD28" s="34"/>
      <c r="AE28" s="83" t="s">
        <v>292</v>
      </c>
      <c r="AF28" s="84"/>
    </row>
    <row r="29" spans="1:48" s="11" customFormat="1" ht="53.45" customHeight="1" x14ac:dyDescent="0.25">
      <c r="A29" s="35">
        <v>24</v>
      </c>
      <c r="B29" s="36" t="s">
        <v>321</v>
      </c>
      <c r="C29" s="94">
        <v>4200067140005</v>
      </c>
      <c r="D29" s="94">
        <v>200067140005</v>
      </c>
      <c r="E29" s="38" t="s">
        <v>70</v>
      </c>
      <c r="F29" s="38"/>
      <c r="G29" s="90" t="s">
        <v>322</v>
      </c>
      <c r="H29" s="38" t="s">
        <v>30</v>
      </c>
      <c r="I29" s="91" t="s">
        <v>324</v>
      </c>
      <c r="J29" s="91" t="s">
        <v>323</v>
      </c>
      <c r="K29" s="41" t="s">
        <v>325</v>
      </c>
      <c r="L29" s="47"/>
      <c r="M29" s="47"/>
      <c r="N29" s="47"/>
      <c r="O29" s="47"/>
      <c r="P29" s="47"/>
      <c r="Q29" s="47"/>
      <c r="R29" s="47"/>
      <c r="S29" s="47"/>
      <c r="T29" s="47"/>
      <c r="U29" s="42"/>
      <c r="V29" s="42"/>
      <c r="W29" s="42">
        <v>265</v>
      </c>
      <c r="X29" s="22"/>
      <c r="Y29" s="22"/>
      <c r="Z29" s="22"/>
      <c r="AA29" s="57"/>
      <c r="AB29" s="42" t="s">
        <v>351</v>
      </c>
      <c r="AC29" s="42">
        <v>723</v>
      </c>
      <c r="AD29" s="42"/>
      <c r="AE29" s="109" t="s">
        <v>292</v>
      </c>
      <c r="AF29" s="110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</row>
    <row r="30" spans="1:48" s="1" customFormat="1" ht="53.45" customHeight="1" x14ac:dyDescent="0.25">
      <c r="A30" s="27">
        <v>25</v>
      </c>
      <c r="B30" s="28" t="s">
        <v>326</v>
      </c>
      <c r="C30" s="95">
        <v>4201916350007</v>
      </c>
      <c r="D30" s="95">
        <v>201916350007</v>
      </c>
      <c r="E30" s="30" t="s">
        <v>327</v>
      </c>
      <c r="F30" s="30"/>
      <c r="G30" s="87" t="s">
        <v>328</v>
      </c>
      <c r="H30" s="30" t="s">
        <v>329</v>
      </c>
      <c r="I30" s="88" t="s">
        <v>330</v>
      </c>
      <c r="J30" s="88" t="s">
        <v>331</v>
      </c>
      <c r="K30" s="43" t="s">
        <v>332</v>
      </c>
      <c r="L30" s="45"/>
      <c r="M30" s="45"/>
      <c r="N30" s="45"/>
      <c r="O30" s="45"/>
      <c r="P30" s="45"/>
      <c r="Q30" s="45"/>
      <c r="R30" s="45"/>
      <c r="S30" s="45"/>
      <c r="T30" s="45"/>
      <c r="U30" s="34"/>
      <c r="V30" s="34"/>
      <c r="W30" s="45"/>
      <c r="X30" s="21"/>
      <c r="Y30" s="21"/>
      <c r="Z30" s="21"/>
      <c r="AA30" s="55"/>
      <c r="AB30" s="34">
        <v>0</v>
      </c>
      <c r="AC30" s="34">
        <v>2980</v>
      </c>
      <c r="AD30" s="34"/>
      <c r="AE30" s="83"/>
      <c r="AF30" s="84"/>
    </row>
    <row r="31" spans="1:48" s="11" customFormat="1" ht="53.45" customHeight="1" x14ac:dyDescent="0.25">
      <c r="A31" s="35">
        <v>26</v>
      </c>
      <c r="B31" s="36" t="s">
        <v>333</v>
      </c>
      <c r="C31" s="94">
        <v>4200111220003</v>
      </c>
      <c r="D31" s="94">
        <v>200111220003</v>
      </c>
      <c r="E31" s="38" t="s">
        <v>334</v>
      </c>
      <c r="F31" s="38"/>
      <c r="G31" s="90" t="s">
        <v>335</v>
      </c>
      <c r="H31" s="38" t="s">
        <v>30</v>
      </c>
      <c r="I31" s="91" t="s">
        <v>336</v>
      </c>
      <c r="J31" s="91" t="s">
        <v>337</v>
      </c>
      <c r="K31" s="41" t="s">
        <v>338</v>
      </c>
      <c r="L31" s="47"/>
      <c r="M31" s="47"/>
      <c r="N31" s="47"/>
      <c r="O31" s="47"/>
      <c r="P31" s="47"/>
      <c r="Q31" s="47"/>
      <c r="R31" s="47"/>
      <c r="S31" s="47"/>
      <c r="T31" s="47"/>
      <c r="U31" s="42"/>
      <c r="V31" s="42"/>
      <c r="W31" s="47"/>
      <c r="X31" s="22"/>
      <c r="Y31" s="22"/>
      <c r="Z31" s="22"/>
      <c r="AA31" s="57"/>
      <c r="AB31" s="42">
        <v>0</v>
      </c>
      <c r="AC31" s="42">
        <v>2997</v>
      </c>
      <c r="AD31" s="42"/>
      <c r="AE31" s="109"/>
      <c r="AF31" s="110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</row>
    <row r="32" spans="1:48" s="1" customFormat="1" ht="53.45" customHeight="1" x14ac:dyDescent="0.25">
      <c r="A32" s="27">
        <v>27</v>
      </c>
      <c r="B32" s="28" t="s">
        <v>339</v>
      </c>
      <c r="C32" s="95">
        <v>4272343050016</v>
      </c>
      <c r="D32" s="95">
        <v>272343050016</v>
      </c>
      <c r="E32" s="30" t="s">
        <v>340</v>
      </c>
      <c r="F32" s="30"/>
      <c r="G32" s="87" t="s">
        <v>341</v>
      </c>
      <c r="H32" s="30" t="s">
        <v>30</v>
      </c>
      <c r="I32" s="88" t="s">
        <v>336</v>
      </c>
      <c r="J32" s="88" t="s">
        <v>337</v>
      </c>
      <c r="K32" s="43" t="s">
        <v>342</v>
      </c>
      <c r="L32" s="45"/>
      <c r="M32" s="45"/>
      <c r="N32" s="45"/>
      <c r="O32" s="45"/>
      <c r="P32" s="45"/>
      <c r="Q32" s="45"/>
      <c r="R32" s="45"/>
      <c r="S32" s="45"/>
      <c r="T32" s="45"/>
      <c r="U32" s="34"/>
      <c r="V32" s="34"/>
      <c r="W32" s="34">
        <v>4847.67</v>
      </c>
      <c r="X32" s="21"/>
      <c r="Y32" s="21"/>
      <c r="Z32" s="21"/>
      <c r="AA32" s="55" t="s">
        <v>352</v>
      </c>
      <c r="AB32" s="34">
        <v>4847.67</v>
      </c>
      <c r="AC32" s="34">
        <v>0</v>
      </c>
      <c r="AD32" s="34"/>
      <c r="AE32" s="83" t="s">
        <v>350</v>
      </c>
      <c r="AF32" s="84"/>
    </row>
    <row r="33" spans="1:48" s="11" customFormat="1" ht="53.45" customHeight="1" x14ac:dyDescent="0.25">
      <c r="A33" s="35">
        <v>28</v>
      </c>
      <c r="B33" s="36" t="s">
        <v>343</v>
      </c>
      <c r="C33" s="94">
        <v>4201781670006</v>
      </c>
      <c r="D33" s="94">
        <v>201781670006</v>
      </c>
      <c r="E33" s="38" t="s">
        <v>340</v>
      </c>
      <c r="F33" s="38"/>
      <c r="G33" s="90" t="s">
        <v>344</v>
      </c>
      <c r="H33" s="38" t="s">
        <v>30</v>
      </c>
      <c r="I33" s="91" t="s">
        <v>345</v>
      </c>
      <c r="J33" s="91" t="s">
        <v>346</v>
      </c>
      <c r="K33" s="41" t="s">
        <v>347</v>
      </c>
      <c r="L33" s="47"/>
      <c r="M33" s="47"/>
      <c r="N33" s="47"/>
      <c r="O33" s="47"/>
      <c r="P33" s="47"/>
      <c r="Q33" s="47"/>
      <c r="R33" s="47"/>
      <c r="S33" s="47"/>
      <c r="T33" s="47"/>
      <c r="U33" s="42"/>
      <c r="V33" s="42"/>
      <c r="W33" s="42">
        <v>1001</v>
      </c>
      <c r="X33" s="22"/>
      <c r="Y33" s="22"/>
      <c r="Z33" s="22"/>
      <c r="AA33" s="57" t="s">
        <v>352</v>
      </c>
      <c r="AB33" s="42">
        <v>1001</v>
      </c>
      <c r="AC33" s="42">
        <v>0</v>
      </c>
      <c r="AD33" s="42"/>
      <c r="AE33" s="109" t="s">
        <v>353</v>
      </c>
      <c r="AF33" s="110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</row>
    <row r="34" spans="1:48" s="1" customFormat="1" ht="57.6" customHeight="1" x14ac:dyDescent="0.25">
      <c r="A34" s="27">
        <v>23</v>
      </c>
      <c r="B34" s="28" t="s">
        <v>105</v>
      </c>
      <c r="C34" s="95"/>
      <c r="D34" s="95"/>
      <c r="E34" s="30" t="s">
        <v>89</v>
      </c>
      <c r="F34" s="30"/>
      <c r="G34" s="87"/>
      <c r="H34" s="30" t="s">
        <v>149</v>
      </c>
      <c r="I34" s="88" t="s">
        <v>382</v>
      </c>
      <c r="J34" s="88" t="s">
        <v>289</v>
      </c>
      <c r="K34" s="43" t="s">
        <v>383</v>
      </c>
      <c r="L34" s="45"/>
      <c r="M34" s="45"/>
      <c r="N34" s="45"/>
      <c r="O34" s="45"/>
      <c r="P34" s="45"/>
      <c r="Q34" s="45"/>
      <c r="R34" s="45"/>
      <c r="S34" s="45"/>
      <c r="T34" s="45"/>
      <c r="U34" s="34"/>
      <c r="V34" s="34"/>
      <c r="W34" s="34"/>
      <c r="X34" s="21" t="e">
        <f>K34-L34-M34-N34-O34-P34-Q34-R34-S34-T34-U34-V34-W34</f>
        <v>#VALUE!</v>
      </c>
      <c r="Y34" s="21"/>
      <c r="Z34" s="21"/>
      <c r="AA34" s="58"/>
      <c r="AB34" s="34">
        <v>0</v>
      </c>
      <c r="AC34" s="34">
        <v>5880</v>
      </c>
      <c r="AD34" s="34"/>
      <c r="AE34" s="256"/>
      <c r="AF34" s="257"/>
    </row>
    <row r="35" spans="1:48" s="9" customFormat="1" ht="39.75" customHeight="1" x14ac:dyDescent="0.25">
      <c r="A35" s="260"/>
      <c r="B35" s="261"/>
      <c r="C35" s="49"/>
      <c r="D35" s="49"/>
      <c r="E35" s="49"/>
      <c r="F35" s="50"/>
      <c r="G35" s="50"/>
      <c r="H35" s="50"/>
      <c r="I35" s="50"/>
      <c r="J35" s="50"/>
      <c r="K35" s="51"/>
      <c r="L35" s="51">
        <f t="shared" ref="L35:W35" si="2">SUM(L6:L34)</f>
        <v>235</v>
      </c>
      <c r="M35" s="51">
        <f t="shared" si="2"/>
        <v>120</v>
      </c>
      <c r="N35" s="51">
        <f t="shared" si="2"/>
        <v>6776.76</v>
      </c>
      <c r="O35" s="51">
        <f t="shared" si="2"/>
        <v>11646.55</v>
      </c>
      <c r="P35" s="51">
        <f t="shared" si="2"/>
        <v>1876.48</v>
      </c>
      <c r="Q35" s="51">
        <f t="shared" si="2"/>
        <v>8128.579999999999</v>
      </c>
      <c r="R35" s="51">
        <f t="shared" si="2"/>
        <v>1715.81</v>
      </c>
      <c r="S35" s="51">
        <f t="shared" si="2"/>
        <v>1700.77</v>
      </c>
      <c r="T35" s="51">
        <f t="shared" si="2"/>
        <v>7801.4000000000005</v>
      </c>
      <c r="U35" s="51">
        <f t="shared" si="2"/>
        <v>5742.18</v>
      </c>
      <c r="V35" s="51">
        <f t="shared" si="2"/>
        <v>7393.9400000000005</v>
      </c>
      <c r="W35" s="51">
        <f t="shared" si="2"/>
        <v>11639.89</v>
      </c>
      <c r="X35" s="51" t="e">
        <f t="shared" ref="X35" si="3">SUM(X6:X22)</f>
        <v>#VALUE!</v>
      </c>
      <c r="Y35" s="51"/>
      <c r="Z35" s="51"/>
      <c r="AA35" s="50"/>
      <c r="AB35" s="51"/>
      <c r="AC35" s="51"/>
      <c r="AD35" s="51"/>
      <c r="AE35" s="256"/>
      <c r="AF35" s="257"/>
    </row>
    <row r="36" spans="1:48" ht="28.15" customHeight="1" x14ac:dyDescent="0.25">
      <c r="J36" s="3"/>
    </row>
    <row r="37" spans="1:48" ht="28.15" customHeight="1" x14ac:dyDescent="0.25">
      <c r="D37" s="6"/>
      <c r="E37" s="3"/>
      <c r="H37" s="7"/>
      <c r="J37" s="3"/>
      <c r="W37" s="8"/>
      <c r="AA37" s="66"/>
      <c r="AB37" s="67"/>
      <c r="AC37" s="8"/>
      <c r="AD37" s="4"/>
      <c r="AE37" s="3"/>
    </row>
  </sheetData>
  <mergeCells count="42">
    <mergeCell ref="AD2:AD5"/>
    <mergeCell ref="AE2:AF5"/>
    <mergeCell ref="I2:I5"/>
    <mergeCell ref="J2:J5"/>
    <mergeCell ref="K2:K5"/>
    <mergeCell ref="L2:W2"/>
    <mergeCell ref="X2:X5"/>
    <mergeCell ref="Y2:Y5"/>
    <mergeCell ref="A35:B35"/>
    <mergeCell ref="Z2:Z5"/>
    <mergeCell ref="AA2:AA5"/>
    <mergeCell ref="AB2:AB5"/>
    <mergeCell ref="AC2:AC5"/>
    <mergeCell ref="A2:A5"/>
    <mergeCell ref="B2:D3"/>
    <mergeCell ref="E2:E5"/>
    <mergeCell ref="F2:F5"/>
    <mergeCell ref="G2:G5"/>
    <mergeCell ref="H2:H5"/>
    <mergeCell ref="B4:B5"/>
    <mergeCell ref="C4:C5"/>
    <mergeCell ref="D4:D5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21:AF21"/>
    <mergeCell ref="AE22:AF22"/>
    <mergeCell ref="AE34:AF34"/>
    <mergeCell ref="AE35:AF35"/>
    <mergeCell ref="AE16:AF16"/>
    <mergeCell ref="AE17:AF17"/>
    <mergeCell ref="AE18:AF18"/>
    <mergeCell ref="AE19:AF19"/>
    <mergeCell ref="AE20:AF20"/>
    <mergeCell ref="AE23:AF23"/>
  </mergeCells>
  <conditionalFormatting sqref="AE6:AE34">
    <cfRule type="iconSet" priority="138">
      <iconSet iconSet="3TrafficLights2">
        <cfvo type="percent" val="0"/>
        <cfvo type="percent" val="33"/>
        <cfvo type="percent" val="67"/>
      </iconSet>
    </cfRule>
  </conditionalFormatting>
  <conditionalFormatting sqref="AE6:AE35">
    <cfRule type="cellIs" dxfId="26" priority="66" operator="equal">
      <formula>"UGOVOR IZVRŠEN"</formula>
    </cfRule>
  </conditionalFormatting>
  <conditionalFormatting sqref="AE35">
    <cfRule type="iconSet" priority="67">
      <iconSet iconSet="3TrafficLights2">
        <cfvo type="percent" val="0"/>
        <cfvo type="percent" val="33"/>
        <cfvo type="percent" val="67"/>
      </iconSet>
    </cfRule>
  </conditionalFormatting>
  <conditionalFormatting sqref="AE6:AF24 AE25 AE26:AF34">
    <cfRule type="dataBar" priority="13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{253A2FA9-965E-4F5B-B5D6-780D3CA16F25}</x14:id>
        </ext>
      </extLst>
    </cfRule>
  </conditionalFormatting>
  <pageMargins left="0.7" right="0.7" top="0.75" bottom="0.75" header="0.3" footer="0.3"/>
  <pageSetup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53A2FA9-965E-4F5B-B5D6-780D3CA16F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AE6:AF24 AE25 AE26:AF34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U66"/>
  <sheetViews>
    <sheetView topLeftCell="A43" zoomScale="60" zoomScaleNormal="60" workbookViewId="0">
      <selection activeCell="N44" sqref="N44"/>
    </sheetView>
  </sheetViews>
  <sheetFormatPr defaultColWidth="9.140625" defaultRowHeight="15" x14ac:dyDescent="0.25"/>
  <cols>
    <col min="1" max="1" width="5.28515625" style="4" customWidth="1"/>
    <col min="2" max="2" width="38.28515625" style="5" customWidth="1"/>
    <col min="3" max="4" width="21.28515625" style="5" customWidth="1"/>
    <col min="5" max="5" width="40.28515625" style="6" customWidth="1"/>
    <col min="6" max="6" width="17.42578125" style="3" hidden="1" customWidth="1"/>
    <col min="7" max="7" width="19.85546875" style="3" customWidth="1"/>
    <col min="8" max="8" width="14.28515625" style="3" customWidth="1"/>
    <col min="9" max="9" width="16.42578125" style="7" customWidth="1"/>
    <col min="10" max="10" width="16.28515625" style="7" customWidth="1"/>
    <col min="11" max="11" width="30.7109375" style="3" customWidth="1"/>
    <col min="12" max="13" width="10.7109375" style="3" customWidth="1"/>
    <col min="14" max="14" width="11.7109375" style="3" customWidth="1"/>
    <col min="15" max="19" width="10.7109375" style="3" customWidth="1"/>
    <col min="20" max="20" width="12.85546875" style="3" customWidth="1"/>
    <col min="21" max="21" width="12.28515625" style="3" customWidth="1"/>
    <col min="22" max="22" width="12.42578125" style="3" customWidth="1"/>
    <col min="23" max="23" width="12.28515625" style="3" customWidth="1"/>
    <col min="24" max="24" width="4.7109375" style="8" customWidth="1"/>
    <col min="25" max="27" width="15.7109375" style="8" customWidth="1"/>
    <col min="28" max="28" width="19.5703125" style="66" customWidth="1"/>
    <col min="29" max="29" width="18.7109375" style="67" customWidth="1"/>
    <col min="30" max="30" width="10.85546875" style="8" customWidth="1"/>
    <col min="31" max="31" width="12.7109375" style="4" customWidth="1"/>
    <col min="32" max="32" width="8" style="3" customWidth="1"/>
    <col min="33" max="16384" width="9.140625" style="3"/>
  </cols>
  <sheetData>
    <row r="1" spans="1:47" s="1" customFormat="1" ht="28.15" customHeight="1" x14ac:dyDescent="0.25">
      <c r="A1" s="12">
        <f ca="1">TODAY()</f>
        <v>46252</v>
      </c>
      <c r="B1" s="13"/>
      <c r="C1" s="13"/>
      <c r="D1" s="13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/>
      <c r="Y1" s="23"/>
      <c r="Z1" s="23"/>
      <c r="AA1" s="23"/>
      <c r="AB1" s="63"/>
      <c r="AC1" s="64"/>
      <c r="AD1" s="17"/>
      <c r="AE1" s="18"/>
      <c r="AF1" s="10"/>
    </row>
    <row r="2" spans="1:47" s="2" customFormat="1" ht="28.15" customHeight="1" x14ac:dyDescent="0.25">
      <c r="A2" s="289" t="s">
        <v>0</v>
      </c>
      <c r="B2" s="279" t="s">
        <v>1</v>
      </c>
      <c r="C2" s="280"/>
      <c r="D2" s="281"/>
      <c r="E2" s="276" t="s">
        <v>424</v>
      </c>
      <c r="F2" s="274" t="s">
        <v>3</v>
      </c>
      <c r="G2" s="277" t="s">
        <v>179</v>
      </c>
      <c r="H2" s="268" t="s">
        <v>29</v>
      </c>
      <c r="I2" s="278" t="s">
        <v>425</v>
      </c>
      <c r="J2" s="278" t="s">
        <v>426</v>
      </c>
      <c r="K2" s="278" t="s">
        <v>185</v>
      </c>
      <c r="L2" s="274" t="s">
        <v>284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90" t="s">
        <v>419</v>
      </c>
      <c r="Y2" s="262" t="s">
        <v>181</v>
      </c>
      <c r="Z2" s="265" t="s">
        <v>182</v>
      </c>
      <c r="AA2" s="268" t="s">
        <v>183</v>
      </c>
      <c r="AB2" s="271" t="s">
        <v>186</v>
      </c>
      <c r="AC2" s="258" t="s">
        <v>6</v>
      </c>
      <c r="AD2" s="262" t="s">
        <v>184</v>
      </c>
      <c r="AE2" s="290" t="s">
        <v>23</v>
      </c>
      <c r="AF2" s="290"/>
    </row>
    <row r="3" spans="1:47" s="2" customFormat="1" ht="28.15" customHeight="1" x14ac:dyDescent="0.25">
      <c r="A3" s="289"/>
      <c r="B3" s="282"/>
      <c r="C3" s="283"/>
      <c r="D3" s="284"/>
      <c r="E3" s="276"/>
      <c r="F3" s="274"/>
      <c r="G3" s="277"/>
      <c r="H3" s="269"/>
      <c r="I3" s="278"/>
      <c r="J3" s="278"/>
      <c r="K3" s="278"/>
      <c r="L3" s="24" t="s">
        <v>7</v>
      </c>
      <c r="M3" s="24" t="s">
        <v>7</v>
      </c>
      <c r="N3" s="24" t="s">
        <v>7</v>
      </c>
      <c r="O3" s="24" t="s">
        <v>7</v>
      </c>
      <c r="P3" s="24" t="s">
        <v>7</v>
      </c>
      <c r="Q3" s="24" t="s">
        <v>7</v>
      </c>
      <c r="R3" s="24" t="s">
        <v>7</v>
      </c>
      <c r="S3" s="24" t="s">
        <v>7</v>
      </c>
      <c r="T3" s="24" t="s">
        <v>7</v>
      </c>
      <c r="U3" s="24" t="s">
        <v>7</v>
      </c>
      <c r="V3" s="24" t="s">
        <v>7</v>
      </c>
      <c r="W3" s="24" t="s">
        <v>7</v>
      </c>
      <c r="X3" s="290"/>
      <c r="Y3" s="263"/>
      <c r="Z3" s="266"/>
      <c r="AA3" s="269"/>
      <c r="AB3" s="272"/>
      <c r="AC3" s="258"/>
      <c r="AD3" s="263"/>
      <c r="AE3" s="290"/>
      <c r="AF3" s="290"/>
    </row>
    <row r="4" spans="1:47" s="2" customFormat="1" ht="28.15" customHeight="1" x14ac:dyDescent="0.25">
      <c r="A4" s="289"/>
      <c r="B4" s="291" t="s">
        <v>180</v>
      </c>
      <c r="C4" s="285" t="s">
        <v>24</v>
      </c>
      <c r="D4" s="285" t="s">
        <v>25</v>
      </c>
      <c r="E4" s="276"/>
      <c r="F4" s="274"/>
      <c r="G4" s="277"/>
      <c r="H4" s="269"/>
      <c r="I4" s="278"/>
      <c r="J4" s="278"/>
      <c r="K4" s="278"/>
      <c r="L4" s="25">
        <v>44562</v>
      </c>
      <c r="M4" s="141" t="s">
        <v>390</v>
      </c>
      <c r="N4" s="141" t="s">
        <v>391</v>
      </c>
      <c r="O4" s="26" t="s">
        <v>11</v>
      </c>
      <c r="P4" s="26" t="s">
        <v>12</v>
      </c>
      <c r="Q4" s="26" t="s">
        <v>13</v>
      </c>
      <c r="R4" s="26" t="s">
        <v>14</v>
      </c>
      <c r="S4" s="26" t="s">
        <v>15</v>
      </c>
      <c r="T4" s="26" t="s">
        <v>16</v>
      </c>
      <c r="U4" s="26" t="s">
        <v>17</v>
      </c>
      <c r="V4" s="26" t="s">
        <v>18</v>
      </c>
      <c r="W4" s="26" t="s">
        <v>19</v>
      </c>
      <c r="X4" s="290"/>
      <c r="Y4" s="263"/>
      <c r="Z4" s="266"/>
      <c r="AA4" s="269"/>
      <c r="AB4" s="272"/>
      <c r="AC4" s="258"/>
      <c r="AD4" s="263"/>
      <c r="AE4" s="290"/>
      <c r="AF4" s="290"/>
    </row>
    <row r="5" spans="1:47" s="2" customFormat="1" ht="39" customHeight="1" x14ac:dyDescent="0.25">
      <c r="A5" s="289"/>
      <c r="B5" s="292"/>
      <c r="C5" s="286"/>
      <c r="D5" s="286"/>
      <c r="E5" s="276"/>
      <c r="F5" s="274"/>
      <c r="G5" s="277"/>
      <c r="H5" s="270"/>
      <c r="I5" s="278"/>
      <c r="J5" s="278"/>
      <c r="K5" s="278"/>
      <c r="L5" s="24" t="s">
        <v>8</v>
      </c>
      <c r="M5" s="24" t="s">
        <v>8</v>
      </c>
      <c r="N5" s="24" t="s">
        <v>8</v>
      </c>
      <c r="O5" s="24" t="s">
        <v>8</v>
      </c>
      <c r="P5" s="24" t="s">
        <v>8</v>
      </c>
      <c r="Q5" s="24" t="s">
        <v>8</v>
      </c>
      <c r="R5" s="24" t="s">
        <v>8</v>
      </c>
      <c r="S5" s="24" t="s">
        <v>8</v>
      </c>
      <c r="T5" s="24" t="s">
        <v>8</v>
      </c>
      <c r="U5" s="24" t="s">
        <v>8</v>
      </c>
      <c r="V5" s="24" t="s">
        <v>8</v>
      </c>
      <c r="W5" s="24" t="s">
        <v>8</v>
      </c>
      <c r="X5" s="290"/>
      <c r="Y5" s="264"/>
      <c r="Z5" s="267"/>
      <c r="AA5" s="270"/>
      <c r="AB5" s="273"/>
      <c r="AC5" s="258"/>
      <c r="AD5" s="264"/>
      <c r="AE5" s="290"/>
      <c r="AF5" s="290"/>
    </row>
    <row r="6" spans="1:47" s="1" customFormat="1" ht="52.15" customHeight="1" x14ac:dyDescent="0.25">
      <c r="A6" s="35">
        <v>1</v>
      </c>
      <c r="B6" s="36" t="s">
        <v>134</v>
      </c>
      <c r="C6" s="89">
        <v>4200163020002</v>
      </c>
      <c r="D6" s="89">
        <v>200163020002</v>
      </c>
      <c r="E6" s="38" t="s">
        <v>135</v>
      </c>
      <c r="F6" s="39"/>
      <c r="G6" s="90" t="s">
        <v>212</v>
      </c>
      <c r="H6" s="44" t="s">
        <v>30</v>
      </c>
      <c r="I6" s="92" t="s">
        <v>136</v>
      </c>
      <c r="J6" s="92" t="s">
        <v>137</v>
      </c>
      <c r="K6" s="41" t="s">
        <v>246</v>
      </c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20"/>
      <c r="Y6" s="20"/>
      <c r="Z6" s="20"/>
      <c r="AA6" s="60" t="s">
        <v>387</v>
      </c>
      <c r="AB6" s="42">
        <v>4570.95</v>
      </c>
      <c r="AC6" s="140">
        <v>89.73</v>
      </c>
      <c r="AD6" s="42"/>
      <c r="AE6" s="295" t="s">
        <v>350</v>
      </c>
      <c r="AF6" s="296"/>
    </row>
    <row r="7" spans="1:47" s="11" customFormat="1" ht="56.45" customHeight="1" x14ac:dyDescent="0.25">
      <c r="A7" s="111">
        <v>2</v>
      </c>
      <c r="B7" s="28" t="s">
        <v>138</v>
      </c>
      <c r="C7" s="85">
        <v>4202426120000</v>
      </c>
      <c r="D7" s="85">
        <v>202426120000</v>
      </c>
      <c r="E7" s="30" t="s">
        <v>139</v>
      </c>
      <c r="F7" s="31"/>
      <c r="G7" s="87" t="s">
        <v>211</v>
      </c>
      <c r="H7" s="30" t="s">
        <v>30</v>
      </c>
      <c r="I7" s="93" t="s">
        <v>140</v>
      </c>
      <c r="J7" s="93" t="s">
        <v>141</v>
      </c>
      <c r="K7" s="43" t="s">
        <v>241</v>
      </c>
      <c r="L7" s="119">
        <v>50</v>
      </c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25"/>
      <c r="Y7" s="125"/>
      <c r="Z7" s="125"/>
      <c r="AA7" s="127" t="s">
        <v>372</v>
      </c>
      <c r="AB7" s="34">
        <v>600</v>
      </c>
      <c r="AC7" s="34">
        <v>0</v>
      </c>
      <c r="AD7" s="119"/>
      <c r="AE7" s="256" t="str">
        <f t="shared" ref="AE7:AE19" si="0">IF(AC7=0,"ugovor realizovan","ugovor u realizaciji")</f>
        <v>ugovor realizovan</v>
      </c>
      <c r="AF7" s="257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s="1" customFormat="1" ht="60.6" customHeight="1" x14ac:dyDescent="0.25">
      <c r="A8" s="35">
        <v>3</v>
      </c>
      <c r="B8" s="36" t="s">
        <v>142</v>
      </c>
      <c r="C8" s="89">
        <v>4200056290005</v>
      </c>
      <c r="D8" s="89">
        <v>200056290005</v>
      </c>
      <c r="E8" s="38" t="s">
        <v>143</v>
      </c>
      <c r="F8" s="39"/>
      <c r="G8" s="90" t="s">
        <v>213</v>
      </c>
      <c r="H8" s="38" t="s">
        <v>30</v>
      </c>
      <c r="I8" s="91" t="s">
        <v>144</v>
      </c>
      <c r="J8" s="91" t="s">
        <v>145</v>
      </c>
      <c r="K8" s="41" t="s">
        <v>245</v>
      </c>
      <c r="L8" s="42">
        <v>245.21</v>
      </c>
      <c r="M8" s="42">
        <v>528.24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20"/>
      <c r="Y8" s="20"/>
      <c r="Z8" s="20"/>
      <c r="AA8" s="57" t="s">
        <v>415</v>
      </c>
      <c r="AB8" s="42">
        <v>2409.2800000000002</v>
      </c>
      <c r="AC8" s="42">
        <v>1547.51</v>
      </c>
      <c r="AD8" s="42"/>
      <c r="AE8" s="295" t="s">
        <v>412</v>
      </c>
      <c r="AF8" s="296"/>
    </row>
    <row r="9" spans="1:47" s="1" customFormat="1" ht="57" customHeight="1" x14ac:dyDescent="0.25">
      <c r="A9" s="111">
        <v>4</v>
      </c>
      <c r="B9" s="28" t="s">
        <v>39</v>
      </c>
      <c r="C9" s="85">
        <v>4200144230004</v>
      </c>
      <c r="D9" s="85">
        <v>200144230004</v>
      </c>
      <c r="E9" s="30" t="s">
        <v>146</v>
      </c>
      <c r="F9" s="31"/>
      <c r="G9" s="87" t="s">
        <v>210</v>
      </c>
      <c r="H9" s="30" t="s">
        <v>149</v>
      </c>
      <c r="I9" s="88" t="s">
        <v>147</v>
      </c>
      <c r="J9" s="88" t="s">
        <v>148</v>
      </c>
      <c r="K9" s="43" t="s">
        <v>242</v>
      </c>
      <c r="L9" s="119">
        <v>763</v>
      </c>
      <c r="M9" s="119">
        <v>584</v>
      </c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5"/>
      <c r="Y9" s="125"/>
      <c r="Z9" s="125"/>
      <c r="AA9" s="126" t="s">
        <v>414</v>
      </c>
      <c r="AB9" s="34">
        <v>9664.5300000000007</v>
      </c>
      <c r="AC9" s="34">
        <v>325.47000000000003</v>
      </c>
      <c r="AD9" s="119"/>
      <c r="AE9" s="256" t="s">
        <v>413</v>
      </c>
      <c r="AF9" s="257"/>
    </row>
    <row r="10" spans="1:47" s="11" customFormat="1" ht="61.9" customHeight="1" x14ac:dyDescent="0.25">
      <c r="A10" s="35">
        <v>5</v>
      </c>
      <c r="B10" s="36" t="s">
        <v>65</v>
      </c>
      <c r="C10" s="94">
        <v>4201219470002</v>
      </c>
      <c r="D10" s="94">
        <v>201219470002</v>
      </c>
      <c r="E10" s="38" t="s">
        <v>66</v>
      </c>
      <c r="F10" s="38"/>
      <c r="G10" s="90" t="s">
        <v>218</v>
      </c>
      <c r="H10" s="38" t="s">
        <v>30</v>
      </c>
      <c r="I10" s="91" t="s">
        <v>160</v>
      </c>
      <c r="J10" s="91" t="s">
        <v>161</v>
      </c>
      <c r="K10" s="41" t="s">
        <v>385</v>
      </c>
      <c r="L10" s="42">
        <v>314.36</v>
      </c>
      <c r="M10" s="42">
        <v>314.36</v>
      </c>
      <c r="N10" s="42">
        <v>334.36</v>
      </c>
      <c r="O10" s="42">
        <v>369.32</v>
      </c>
      <c r="P10" s="140">
        <v>224.44</v>
      </c>
      <c r="Q10" s="42"/>
      <c r="R10" s="42"/>
      <c r="S10" s="42"/>
      <c r="T10" s="42"/>
      <c r="U10" s="42"/>
      <c r="V10" s="42"/>
      <c r="W10" s="42"/>
      <c r="X10" s="20"/>
      <c r="Y10" s="150" t="s">
        <v>483</v>
      </c>
      <c r="Z10" s="20" t="s">
        <v>384</v>
      </c>
      <c r="AA10" s="57" t="s">
        <v>474</v>
      </c>
      <c r="AB10" s="42">
        <v>3535.96</v>
      </c>
      <c r="AC10" s="143">
        <v>2412.84</v>
      </c>
      <c r="AD10" s="42"/>
      <c r="AE10" s="295" t="s">
        <v>475</v>
      </c>
      <c r="AF10" s="296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</row>
    <row r="11" spans="1:47" s="122" customFormat="1" ht="57" customHeight="1" x14ac:dyDescent="0.25">
      <c r="A11" s="111">
        <v>6</v>
      </c>
      <c r="B11" s="112" t="s">
        <v>74</v>
      </c>
      <c r="C11" s="113">
        <v>4200555370001</v>
      </c>
      <c r="D11" s="113">
        <v>200555370001</v>
      </c>
      <c r="E11" s="114" t="s">
        <v>162</v>
      </c>
      <c r="F11" s="114"/>
      <c r="G11" s="123" t="s">
        <v>219</v>
      </c>
      <c r="H11" s="114" t="s">
        <v>30</v>
      </c>
      <c r="I11" s="124" t="s">
        <v>77</v>
      </c>
      <c r="J11" s="124" t="s">
        <v>163</v>
      </c>
      <c r="K11" s="115" t="s">
        <v>237</v>
      </c>
      <c r="L11" s="119"/>
      <c r="M11" s="119"/>
      <c r="N11" s="119"/>
      <c r="O11" s="119">
        <v>2348</v>
      </c>
      <c r="P11" s="119"/>
      <c r="Q11" s="119">
        <v>1425</v>
      </c>
      <c r="R11" s="119"/>
      <c r="S11" s="119"/>
      <c r="T11" s="119"/>
      <c r="U11" s="119"/>
      <c r="V11" s="119"/>
      <c r="W11" s="119"/>
      <c r="X11" s="125"/>
      <c r="Y11" s="125"/>
      <c r="Z11" s="125"/>
      <c r="AA11" s="126" t="s">
        <v>481</v>
      </c>
      <c r="AB11" s="119">
        <v>5945.67</v>
      </c>
      <c r="AC11" s="149">
        <v>25.33</v>
      </c>
      <c r="AD11" s="119"/>
      <c r="AE11" s="293" t="s">
        <v>350</v>
      </c>
      <c r="AF11" s="294"/>
    </row>
    <row r="12" spans="1:47" s="11" customFormat="1" ht="54.6" customHeight="1" x14ac:dyDescent="0.25">
      <c r="A12" s="35">
        <v>7</v>
      </c>
      <c r="B12" s="36" t="s">
        <v>164</v>
      </c>
      <c r="C12" s="94">
        <v>4200326930001</v>
      </c>
      <c r="D12" s="94">
        <v>200326930001</v>
      </c>
      <c r="E12" s="38" t="s">
        <v>165</v>
      </c>
      <c r="F12" s="38"/>
      <c r="G12" s="90" t="s">
        <v>220</v>
      </c>
      <c r="H12" s="38" t="s">
        <v>149</v>
      </c>
      <c r="I12" s="91" t="s">
        <v>100</v>
      </c>
      <c r="J12" s="91" t="s">
        <v>166</v>
      </c>
      <c r="K12" s="41" t="s">
        <v>243</v>
      </c>
      <c r="L12" s="42">
        <v>326.5</v>
      </c>
      <c r="M12" s="42">
        <v>326.5</v>
      </c>
      <c r="N12" s="42">
        <v>326.5</v>
      </c>
      <c r="O12" s="42">
        <v>326.5</v>
      </c>
      <c r="P12" s="42">
        <v>326.5</v>
      </c>
      <c r="Q12" s="42">
        <v>326.5</v>
      </c>
      <c r="R12" s="42">
        <v>326.5</v>
      </c>
      <c r="S12" s="42"/>
      <c r="T12" s="42"/>
      <c r="U12" s="42"/>
      <c r="V12" s="42"/>
      <c r="W12" s="42"/>
      <c r="X12" s="20"/>
      <c r="Y12" s="150"/>
      <c r="Z12" s="20"/>
      <c r="AA12" s="57" t="s">
        <v>507</v>
      </c>
      <c r="AB12" s="42">
        <v>3918.5</v>
      </c>
      <c r="AC12" s="140">
        <v>0</v>
      </c>
      <c r="AD12" s="42"/>
      <c r="AE12" s="297" t="s">
        <v>508</v>
      </c>
      <c r="AF12" s="298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</row>
    <row r="13" spans="1:47" s="122" customFormat="1" ht="55.9" customHeight="1" x14ac:dyDescent="0.25">
      <c r="A13" s="111">
        <v>8</v>
      </c>
      <c r="B13" s="112" t="s">
        <v>167</v>
      </c>
      <c r="C13" s="113">
        <v>4200326930001</v>
      </c>
      <c r="D13" s="113">
        <v>200326930001</v>
      </c>
      <c r="E13" s="114" t="s">
        <v>168</v>
      </c>
      <c r="F13" s="114"/>
      <c r="G13" s="123" t="s">
        <v>220</v>
      </c>
      <c r="H13" s="114" t="s">
        <v>149</v>
      </c>
      <c r="I13" s="124" t="s">
        <v>100</v>
      </c>
      <c r="J13" s="124" t="s">
        <v>166</v>
      </c>
      <c r="K13" s="115" t="s">
        <v>244</v>
      </c>
      <c r="L13" s="119"/>
      <c r="M13" s="119"/>
      <c r="N13" s="119">
        <v>1102</v>
      </c>
      <c r="O13" s="119">
        <v>774.4</v>
      </c>
      <c r="P13" s="119"/>
      <c r="Q13" s="119"/>
      <c r="R13" s="119"/>
      <c r="S13" s="119"/>
      <c r="T13" s="119"/>
      <c r="U13" s="119"/>
      <c r="V13" s="119"/>
      <c r="W13" s="119"/>
      <c r="X13" s="125"/>
      <c r="Y13" s="151" t="s">
        <v>484</v>
      </c>
      <c r="Z13" s="125"/>
      <c r="AA13" s="127"/>
      <c r="AB13" s="119">
        <v>2398.4</v>
      </c>
      <c r="AC13" s="148">
        <v>354.4</v>
      </c>
      <c r="AD13" s="119"/>
      <c r="AE13" s="293" t="str">
        <f t="shared" si="0"/>
        <v>ugovor u realizaciji</v>
      </c>
      <c r="AF13" s="294"/>
    </row>
    <row r="14" spans="1:47" s="1" customFormat="1" ht="61.9" customHeight="1" x14ac:dyDescent="0.25">
      <c r="A14" s="35">
        <v>9</v>
      </c>
      <c r="B14" s="36" t="s">
        <v>53</v>
      </c>
      <c r="C14" s="94">
        <v>4200251660003</v>
      </c>
      <c r="D14" s="94">
        <v>200251660003</v>
      </c>
      <c r="E14" s="38" t="s">
        <v>171</v>
      </c>
      <c r="F14" s="38"/>
      <c r="G14" s="90" t="s">
        <v>221</v>
      </c>
      <c r="H14" s="38" t="s">
        <v>30</v>
      </c>
      <c r="I14" s="91" t="s">
        <v>172</v>
      </c>
      <c r="J14" s="91" t="s">
        <v>173</v>
      </c>
      <c r="K14" s="41" t="s">
        <v>247</v>
      </c>
      <c r="L14" s="42">
        <v>801</v>
      </c>
      <c r="M14" s="42">
        <v>101</v>
      </c>
      <c r="N14" s="42">
        <v>39</v>
      </c>
      <c r="O14" s="47"/>
      <c r="P14" s="47"/>
      <c r="Q14" s="47"/>
      <c r="R14" s="47"/>
      <c r="S14" s="47"/>
      <c r="T14" s="47"/>
      <c r="U14" s="47"/>
      <c r="V14" s="47"/>
      <c r="W14" s="47"/>
      <c r="X14" s="22"/>
      <c r="Y14" s="22"/>
      <c r="Z14" s="22"/>
      <c r="AA14" s="60" t="s">
        <v>436</v>
      </c>
      <c r="AB14" s="42">
        <v>2459</v>
      </c>
      <c r="AC14" s="42">
        <v>3460</v>
      </c>
      <c r="AD14" s="42"/>
      <c r="AE14" s="295" t="s">
        <v>437</v>
      </c>
      <c r="AF14" s="296"/>
    </row>
    <row r="15" spans="1:47" s="122" customFormat="1" ht="51.6" customHeight="1" x14ac:dyDescent="0.25">
      <c r="A15" s="111">
        <v>10</v>
      </c>
      <c r="B15" s="128" t="s">
        <v>223</v>
      </c>
      <c r="C15" s="129">
        <v>4200146440006</v>
      </c>
      <c r="D15" s="129">
        <v>200146440006</v>
      </c>
      <c r="E15" s="130" t="s">
        <v>224</v>
      </c>
      <c r="F15" s="130"/>
      <c r="G15" s="131" t="s">
        <v>225</v>
      </c>
      <c r="H15" s="130" t="s">
        <v>30</v>
      </c>
      <c r="I15" s="132" t="s">
        <v>290</v>
      </c>
      <c r="J15" s="132" t="s">
        <v>543</v>
      </c>
      <c r="K15" s="133" t="s">
        <v>291</v>
      </c>
      <c r="L15" s="119">
        <v>336.4</v>
      </c>
      <c r="M15" s="119">
        <v>416.5</v>
      </c>
      <c r="N15" s="116"/>
      <c r="O15" s="116"/>
      <c r="P15" s="119">
        <v>400.54</v>
      </c>
      <c r="Q15" s="119">
        <v>350.73</v>
      </c>
      <c r="R15" s="116"/>
      <c r="S15" s="119">
        <v>445.32</v>
      </c>
      <c r="T15" s="119">
        <v>143.68</v>
      </c>
      <c r="U15" s="116"/>
      <c r="V15" s="116"/>
      <c r="W15" s="116"/>
      <c r="X15" s="117"/>
      <c r="Y15" s="117"/>
      <c r="Z15" s="117"/>
      <c r="AA15" s="134"/>
      <c r="AB15" s="135">
        <v>2875.39</v>
      </c>
      <c r="AC15" s="135">
        <v>822.94</v>
      </c>
      <c r="AD15" s="119"/>
      <c r="AE15" s="293" t="str">
        <f t="shared" si="0"/>
        <v>ugovor u realizaciji</v>
      </c>
      <c r="AF15" s="294"/>
    </row>
    <row r="16" spans="1:47" s="11" customFormat="1" ht="51" customHeight="1" x14ac:dyDescent="0.25">
      <c r="A16" s="35">
        <v>11</v>
      </c>
      <c r="B16" s="36" t="s">
        <v>301</v>
      </c>
      <c r="C16" s="94">
        <v>4201913250001</v>
      </c>
      <c r="D16" s="94">
        <v>2019113250001</v>
      </c>
      <c r="E16" s="38" t="s">
        <v>293</v>
      </c>
      <c r="F16" s="38"/>
      <c r="G16" s="90" t="s">
        <v>294</v>
      </c>
      <c r="H16" s="38" t="s">
        <v>30</v>
      </c>
      <c r="I16" s="91" t="s">
        <v>295</v>
      </c>
      <c r="J16" s="91" t="s">
        <v>320</v>
      </c>
      <c r="K16" s="41" t="s">
        <v>296</v>
      </c>
      <c r="L16" s="47"/>
      <c r="M16" s="47"/>
      <c r="N16" s="42">
        <v>6000</v>
      </c>
      <c r="O16" s="47"/>
      <c r="P16" s="47"/>
      <c r="Q16" s="47"/>
      <c r="R16" s="47"/>
      <c r="S16" s="47"/>
      <c r="T16" s="47"/>
      <c r="U16" s="47"/>
      <c r="V16" s="47"/>
      <c r="W16" s="47"/>
      <c r="X16" s="22"/>
      <c r="Y16" s="22"/>
      <c r="Z16" s="22"/>
      <c r="AA16" s="57" t="s">
        <v>418</v>
      </c>
      <c r="AB16" s="42">
        <v>6000</v>
      </c>
      <c r="AC16" s="42">
        <v>0</v>
      </c>
      <c r="AD16" s="42"/>
      <c r="AE16" s="295" t="str">
        <f>IF(AC16=0,"ugovor realizovan","ugovor u realizaciji")</f>
        <v>ugovor realizovan</v>
      </c>
      <c r="AF16" s="296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</row>
    <row r="17" spans="1:47" s="122" customFormat="1" ht="48.6" customHeight="1" x14ac:dyDescent="0.25">
      <c r="A17" s="111">
        <v>12</v>
      </c>
      <c r="B17" s="128" t="s">
        <v>302</v>
      </c>
      <c r="C17" s="129">
        <v>4200303990007</v>
      </c>
      <c r="D17" s="129">
        <v>200303990007</v>
      </c>
      <c r="E17" s="130" t="s">
        <v>309</v>
      </c>
      <c r="F17" s="130"/>
      <c r="G17" s="131" t="s">
        <v>297</v>
      </c>
      <c r="H17" s="130" t="s">
        <v>490</v>
      </c>
      <c r="I17" s="132" t="s">
        <v>298</v>
      </c>
      <c r="J17" s="132" t="s">
        <v>319</v>
      </c>
      <c r="K17" s="133" t="s">
        <v>299</v>
      </c>
      <c r="L17" s="119">
        <v>646.35</v>
      </c>
      <c r="M17" s="119">
        <v>646.35</v>
      </c>
      <c r="N17" s="119">
        <v>590.52</v>
      </c>
      <c r="O17" s="119">
        <v>659.89</v>
      </c>
      <c r="P17" s="119">
        <v>807.08</v>
      </c>
      <c r="Q17" s="119">
        <v>491.86</v>
      </c>
      <c r="R17" s="116"/>
      <c r="S17" s="116"/>
      <c r="T17" s="116"/>
      <c r="U17" s="116"/>
      <c r="V17" s="116"/>
      <c r="W17" s="116"/>
      <c r="X17" s="117"/>
      <c r="Y17" s="117"/>
      <c r="Z17" s="117"/>
      <c r="AA17" s="118" t="s">
        <v>592</v>
      </c>
      <c r="AB17" s="135">
        <v>3998.9</v>
      </c>
      <c r="AC17" s="135">
        <v>7987.6</v>
      </c>
      <c r="AD17" s="119"/>
      <c r="AE17" s="293" t="str">
        <f>IF(AC17=0,"ugovor realizovan","ugovor u realizaciji")</f>
        <v>ugovor u realizaciji</v>
      </c>
      <c r="AF17" s="294"/>
    </row>
    <row r="18" spans="1:47" s="11" customFormat="1" ht="63.6" customHeight="1" x14ac:dyDescent="0.25">
      <c r="A18" s="35">
        <v>13</v>
      </c>
      <c r="B18" s="36" t="s">
        <v>300</v>
      </c>
      <c r="C18" s="94">
        <v>4200909100007</v>
      </c>
      <c r="D18" s="94">
        <v>200909100007</v>
      </c>
      <c r="E18" s="38" t="s">
        <v>303</v>
      </c>
      <c r="F18" s="38"/>
      <c r="G18" s="90" t="s">
        <v>304</v>
      </c>
      <c r="H18" s="38" t="s">
        <v>30</v>
      </c>
      <c r="I18" s="91" t="s">
        <v>298</v>
      </c>
      <c r="J18" s="91" t="s">
        <v>319</v>
      </c>
      <c r="K18" s="41" t="s">
        <v>305</v>
      </c>
      <c r="L18" s="47"/>
      <c r="M18" s="47"/>
      <c r="N18" s="42">
        <v>3945.5</v>
      </c>
      <c r="O18" s="42">
        <v>1321.08</v>
      </c>
      <c r="P18" s="47"/>
      <c r="Q18" s="47"/>
      <c r="R18" s="47"/>
      <c r="S18" s="47"/>
      <c r="T18" s="47"/>
      <c r="U18" s="47"/>
      <c r="V18" s="47"/>
      <c r="W18" s="47"/>
      <c r="X18" s="22"/>
      <c r="Y18" s="22"/>
      <c r="Z18" s="22"/>
      <c r="AA18" s="59"/>
      <c r="AB18" s="42">
        <v>5266.58</v>
      </c>
      <c r="AC18" s="143">
        <v>266.45999999999998</v>
      </c>
      <c r="AD18" s="42"/>
      <c r="AE18" s="295" t="str">
        <f t="shared" si="0"/>
        <v>ugovor u realizaciji</v>
      </c>
      <c r="AF18" s="296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</row>
    <row r="19" spans="1:47" s="1" customFormat="1" ht="53.45" customHeight="1" x14ac:dyDescent="0.25">
      <c r="A19" s="111">
        <v>14</v>
      </c>
      <c r="B19" s="28" t="s">
        <v>300</v>
      </c>
      <c r="C19" s="95">
        <v>4200909100007</v>
      </c>
      <c r="D19" s="95">
        <v>200909100007</v>
      </c>
      <c r="E19" s="30" t="s">
        <v>313</v>
      </c>
      <c r="F19" s="30"/>
      <c r="G19" s="87" t="s">
        <v>314</v>
      </c>
      <c r="H19" s="30" t="s">
        <v>30</v>
      </c>
      <c r="I19" s="88" t="s">
        <v>315</v>
      </c>
      <c r="J19" s="88" t="s">
        <v>317</v>
      </c>
      <c r="K19" s="43" t="s">
        <v>316</v>
      </c>
      <c r="L19" s="119">
        <v>76.48</v>
      </c>
      <c r="M19" s="119">
        <v>33.46</v>
      </c>
      <c r="N19" s="119">
        <v>91.65</v>
      </c>
      <c r="O19" s="116"/>
      <c r="P19" s="116">
        <v>6.07</v>
      </c>
      <c r="Q19" s="116">
        <v>55.52</v>
      </c>
      <c r="R19" s="119">
        <v>32.619999999999997</v>
      </c>
      <c r="S19" s="119">
        <v>86.5</v>
      </c>
      <c r="T19" s="119">
        <v>356.35</v>
      </c>
      <c r="U19" s="135">
        <v>414.62</v>
      </c>
      <c r="V19" s="135">
        <v>41.77</v>
      </c>
      <c r="W19" s="116"/>
      <c r="X19" s="117"/>
      <c r="Y19" s="117"/>
      <c r="Z19" s="117"/>
      <c r="AA19" s="126" t="s">
        <v>581</v>
      </c>
      <c r="AB19" s="34">
        <v>1974.88</v>
      </c>
      <c r="AC19" s="34">
        <v>0</v>
      </c>
      <c r="AD19" s="119"/>
      <c r="AE19" s="256" t="str">
        <f t="shared" si="0"/>
        <v>ugovor realizovan</v>
      </c>
      <c r="AF19" s="257"/>
    </row>
    <row r="20" spans="1:47" s="1" customFormat="1" ht="58.15" customHeight="1" x14ac:dyDescent="0.25">
      <c r="A20" s="35">
        <v>15</v>
      </c>
      <c r="B20" s="36" t="s">
        <v>321</v>
      </c>
      <c r="C20" s="94">
        <v>4200067140005</v>
      </c>
      <c r="D20" s="94">
        <v>200067140005</v>
      </c>
      <c r="E20" s="38" t="s">
        <v>70</v>
      </c>
      <c r="F20" s="38"/>
      <c r="G20" s="90" t="s">
        <v>322</v>
      </c>
      <c r="H20" s="38" t="s">
        <v>30</v>
      </c>
      <c r="I20" s="91" t="s">
        <v>324</v>
      </c>
      <c r="J20" s="91" t="s">
        <v>323</v>
      </c>
      <c r="K20" s="41" t="s">
        <v>325</v>
      </c>
      <c r="L20" s="138">
        <v>255</v>
      </c>
      <c r="M20" s="138">
        <v>367</v>
      </c>
      <c r="N20" s="138"/>
      <c r="O20" s="136"/>
      <c r="P20" s="136"/>
      <c r="Q20" s="136"/>
      <c r="R20" s="136"/>
      <c r="S20" s="136"/>
      <c r="T20" s="136"/>
      <c r="U20" s="136"/>
      <c r="V20" s="136"/>
      <c r="W20" s="136"/>
      <c r="X20" s="137"/>
      <c r="Y20" s="137"/>
      <c r="Z20" s="137"/>
      <c r="AA20" s="145" t="s">
        <v>572</v>
      </c>
      <c r="AB20" s="42">
        <v>887</v>
      </c>
      <c r="AC20" s="143">
        <v>101</v>
      </c>
      <c r="AD20" s="42"/>
      <c r="AE20" s="295" t="s">
        <v>350</v>
      </c>
      <c r="AF20" s="296"/>
    </row>
    <row r="21" spans="1:47" s="1" customFormat="1" ht="54" customHeight="1" x14ac:dyDescent="0.25">
      <c r="A21" s="111">
        <v>16</v>
      </c>
      <c r="B21" s="28" t="s">
        <v>326</v>
      </c>
      <c r="C21" s="95">
        <v>4201916350007</v>
      </c>
      <c r="D21" s="95">
        <v>201916350007</v>
      </c>
      <c r="E21" s="30" t="s">
        <v>327</v>
      </c>
      <c r="F21" s="30"/>
      <c r="G21" s="87" t="s">
        <v>328</v>
      </c>
      <c r="H21" s="30" t="s">
        <v>329</v>
      </c>
      <c r="I21" s="88" t="s">
        <v>330</v>
      </c>
      <c r="J21" s="88" t="s">
        <v>323</v>
      </c>
      <c r="K21" s="43" t="s">
        <v>332</v>
      </c>
      <c r="L21" s="116"/>
      <c r="M21" s="116"/>
      <c r="N21" s="116"/>
      <c r="O21" s="116"/>
      <c r="P21" s="119">
        <v>56.4</v>
      </c>
      <c r="Q21" s="116"/>
      <c r="R21" s="116"/>
      <c r="S21" s="116"/>
      <c r="T21" s="116"/>
      <c r="U21" s="116"/>
      <c r="V21" s="116"/>
      <c r="W21" s="119">
        <v>501</v>
      </c>
      <c r="X21" s="117"/>
      <c r="Y21" s="117"/>
      <c r="Z21" s="117"/>
      <c r="AA21" s="126" t="s">
        <v>591</v>
      </c>
      <c r="AB21" s="34">
        <v>557.4</v>
      </c>
      <c r="AC21" s="34">
        <v>2422.6</v>
      </c>
      <c r="AD21" s="119"/>
      <c r="AE21" s="256" t="s">
        <v>590</v>
      </c>
      <c r="AF21" s="257"/>
    </row>
    <row r="22" spans="1:47" s="1" customFormat="1" ht="53.45" customHeight="1" x14ac:dyDescent="0.25">
      <c r="A22" s="35">
        <v>17</v>
      </c>
      <c r="B22" s="36" t="s">
        <v>333</v>
      </c>
      <c r="C22" s="94">
        <v>4200111220003</v>
      </c>
      <c r="D22" s="94">
        <v>200111220003</v>
      </c>
      <c r="E22" s="38" t="s">
        <v>334</v>
      </c>
      <c r="F22" s="38"/>
      <c r="G22" s="90" t="s">
        <v>335</v>
      </c>
      <c r="H22" s="38" t="s">
        <v>30</v>
      </c>
      <c r="I22" s="91" t="s">
        <v>336</v>
      </c>
      <c r="J22" s="91" t="s">
        <v>337</v>
      </c>
      <c r="K22" s="41" t="s">
        <v>338</v>
      </c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22"/>
      <c r="Y22" s="22"/>
      <c r="Z22" s="22"/>
      <c r="AA22" s="59"/>
      <c r="AB22" s="42">
        <v>0</v>
      </c>
      <c r="AC22" s="42">
        <v>2997</v>
      </c>
      <c r="AD22" s="42"/>
      <c r="AE22" s="295" t="str">
        <f>IF(AC22=0,"ugovor realizovan","ugovor u realizaciji")</f>
        <v>ugovor u realizaciji</v>
      </c>
      <c r="AF22" s="296"/>
    </row>
    <row r="23" spans="1:47" s="122" customFormat="1" ht="53.45" customHeight="1" x14ac:dyDescent="0.25">
      <c r="A23" s="111">
        <v>18</v>
      </c>
      <c r="B23" s="112" t="s">
        <v>307</v>
      </c>
      <c r="C23" s="113">
        <v>4201407800001</v>
      </c>
      <c r="D23" s="113">
        <v>201407800001</v>
      </c>
      <c r="E23" s="114" t="s">
        <v>355</v>
      </c>
      <c r="F23" s="114"/>
      <c r="G23" s="123" t="s">
        <v>356</v>
      </c>
      <c r="H23" s="114" t="s">
        <v>30</v>
      </c>
      <c r="I23" s="124" t="s">
        <v>357</v>
      </c>
      <c r="J23" s="124" t="s">
        <v>358</v>
      </c>
      <c r="K23" s="115" t="s">
        <v>359</v>
      </c>
      <c r="L23" s="119">
        <v>130</v>
      </c>
      <c r="M23" s="119">
        <v>130</v>
      </c>
      <c r="N23" s="119">
        <v>130</v>
      </c>
      <c r="O23" s="119">
        <v>130</v>
      </c>
      <c r="P23" s="119">
        <v>130</v>
      </c>
      <c r="Q23" s="119">
        <v>130</v>
      </c>
      <c r="R23" s="119">
        <v>130</v>
      </c>
      <c r="S23" s="119">
        <v>130</v>
      </c>
      <c r="T23" s="119">
        <v>130</v>
      </c>
      <c r="U23" s="119">
        <v>130</v>
      </c>
      <c r="V23" s="119">
        <v>130</v>
      </c>
      <c r="W23" s="119">
        <v>130</v>
      </c>
      <c r="X23" s="117"/>
      <c r="Y23" s="117"/>
      <c r="Z23" s="117"/>
      <c r="AA23" s="118"/>
      <c r="AB23" s="119">
        <v>1430</v>
      </c>
      <c r="AC23" s="119">
        <v>130</v>
      </c>
      <c r="AD23" s="119"/>
      <c r="AE23" s="256" t="str">
        <f>IF(AC23=0,"ugovor realizovan","ugovor u realizaciji")</f>
        <v>ugovor u realizaciji</v>
      </c>
      <c r="AF23" s="257"/>
    </row>
    <row r="24" spans="1:47" s="11" customFormat="1" ht="53.45" customHeight="1" x14ac:dyDescent="0.25">
      <c r="A24" s="35">
        <v>19</v>
      </c>
      <c r="B24" s="36" t="s">
        <v>307</v>
      </c>
      <c r="C24" s="94">
        <v>4201407800001</v>
      </c>
      <c r="D24" s="94">
        <v>201407800001</v>
      </c>
      <c r="E24" s="38" t="s">
        <v>360</v>
      </c>
      <c r="F24" s="38"/>
      <c r="G24" s="90" t="s">
        <v>361</v>
      </c>
      <c r="H24" s="38" t="s">
        <v>30</v>
      </c>
      <c r="I24" s="91" t="s">
        <v>357</v>
      </c>
      <c r="J24" s="91" t="s">
        <v>358</v>
      </c>
      <c r="K24" s="41" t="s">
        <v>362</v>
      </c>
      <c r="L24" s="42">
        <v>211</v>
      </c>
      <c r="M24" s="42">
        <v>211</v>
      </c>
      <c r="N24" s="47">
        <v>211</v>
      </c>
      <c r="O24" s="42">
        <v>211</v>
      </c>
      <c r="P24" s="42">
        <v>211</v>
      </c>
      <c r="Q24" s="42">
        <v>211</v>
      </c>
      <c r="R24" s="42">
        <v>211</v>
      </c>
      <c r="S24" s="42">
        <v>211</v>
      </c>
      <c r="T24" s="42">
        <v>211</v>
      </c>
      <c r="U24" s="42">
        <v>211</v>
      </c>
      <c r="V24" s="42">
        <v>211</v>
      </c>
      <c r="W24" s="42">
        <v>211</v>
      </c>
      <c r="X24" s="22"/>
      <c r="Y24" s="22"/>
      <c r="Z24" s="22"/>
      <c r="AA24" s="59"/>
      <c r="AB24" s="42">
        <v>2321</v>
      </c>
      <c r="AC24" s="42">
        <v>211</v>
      </c>
      <c r="AD24" s="42"/>
      <c r="AE24" s="295" t="s">
        <v>292</v>
      </c>
      <c r="AF24" s="296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</row>
    <row r="25" spans="1:47" s="1" customFormat="1" ht="53.45" customHeight="1" x14ac:dyDescent="0.25">
      <c r="A25" s="27">
        <v>20</v>
      </c>
      <c r="B25" s="28" t="s">
        <v>363</v>
      </c>
      <c r="C25" s="48"/>
      <c r="D25" s="48">
        <v>200862200008</v>
      </c>
      <c r="E25" s="30" t="s">
        <v>364</v>
      </c>
      <c r="F25" s="30"/>
      <c r="G25" s="87" t="s">
        <v>365</v>
      </c>
      <c r="H25" s="30" t="s">
        <v>30</v>
      </c>
      <c r="I25" s="88" t="s">
        <v>366</v>
      </c>
      <c r="J25" s="88" t="s">
        <v>368</v>
      </c>
      <c r="K25" s="115" t="s">
        <v>367</v>
      </c>
      <c r="L25" s="45"/>
      <c r="M25" s="34">
        <v>1586.7</v>
      </c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21"/>
      <c r="Y25" s="21"/>
      <c r="Z25" s="21"/>
      <c r="AA25" s="58"/>
      <c r="AB25" s="34">
        <v>1586.7</v>
      </c>
      <c r="AC25" s="34">
        <v>291.60000000000002</v>
      </c>
      <c r="AD25" s="34"/>
      <c r="AE25" s="83" t="s">
        <v>386</v>
      </c>
      <c r="AF25" s="84"/>
    </row>
    <row r="26" spans="1:47" s="11" customFormat="1" ht="53.45" customHeight="1" x14ac:dyDescent="0.25">
      <c r="A26" s="35">
        <v>21</v>
      </c>
      <c r="B26" s="36" t="s">
        <v>369</v>
      </c>
      <c r="C26" s="94">
        <v>4200211100005</v>
      </c>
      <c r="D26" s="94">
        <v>200211100005</v>
      </c>
      <c r="E26" s="38" t="s">
        <v>370</v>
      </c>
      <c r="F26" s="38"/>
      <c r="G26" s="90" t="s">
        <v>371</v>
      </c>
      <c r="H26" s="38" t="s">
        <v>30</v>
      </c>
      <c r="I26" s="91" t="s">
        <v>372</v>
      </c>
      <c r="J26" s="91" t="s">
        <v>373</v>
      </c>
      <c r="K26" s="41" t="s">
        <v>374</v>
      </c>
      <c r="L26" s="47"/>
      <c r="M26" s="42">
        <v>333.09</v>
      </c>
      <c r="N26" s="42">
        <v>331.79</v>
      </c>
      <c r="O26" s="42">
        <v>679.36</v>
      </c>
      <c r="P26" s="42">
        <v>295.51</v>
      </c>
      <c r="Q26" s="42">
        <v>407.81</v>
      </c>
      <c r="R26" s="42">
        <v>374.18</v>
      </c>
      <c r="S26" s="42">
        <v>378.75</v>
      </c>
      <c r="T26" s="42">
        <v>353.88</v>
      </c>
      <c r="U26" s="42">
        <v>364.27</v>
      </c>
      <c r="V26" s="42">
        <v>356</v>
      </c>
      <c r="W26" s="47"/>
      <c r="X26" s="22"/>
      <c r="Y26" s="22"/>
      <c r="Z26" s="22"/>
      <c r="AA26" s="59"/>
      <c r="AB26" s="42">
        <v>3874.44</v>
      </c>
      <c r="AC26" s="42">
        <v>1825.56</v>
      </c>
      <c r="AD26" s="42"/>
      <c r="AE26" s="295" t="s">
        <v>292</v>
      </c>
      <c r="AF26" s="296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</row>
    <row r="27" spans="1:47" s="122" customFormat="1" ht="53.45" customHeight="1" x14ac:dyDescent="0.25">
      <c r="A27" s="111">
        <v>22</v>
      </c>
      <c r="B27" s="112" t="s">
        <v>369</v>
      </c>
      <c r="C27" s="113">
        <v>4200211100005</v>
      </c>
      <c r="D27" s="113">
        <v>200211100005</v>
      </c>
      <c r="E27" s="114" t="s">
        <v>375</v>
      </c>
      <c r="F27" s="114"/>
      <c r="G27" s="123" t="s">
        <v>376</v>
      </c>
      <c r="H27" s="114" t="s">
        <v>30</v>
      </c>
      <c r="I27" s="124" t="s">
        <v>372</v>
      </c>
      <c r="J27" s="124" t="s">
        <v>373</v>
      </c>
      <c r="K27" s="115" t="s">
        <v>377</v>
      </c>
      <c r="L27" s="116"/>
      <c r="M27" s="119">
        <v>238.51</v>
      </c>
      <c r="N27" s="119">
        <v>249.66</v>
      </c>
      <c r="O27" s="119">
        <v>468.92</v>
      </c>
      <c r="P27" s="119">
        <v>229.23</v>
      </c>
      <c r="Q27" s="119">
        <v>250.6</v>
      </c>
      <c r="R27" s="119">
        <v>234.7</v>
      </c>
      <c r="S27" s="119">
        <v>244.14</v>
      </c>
      <c r="T27" s="119">
        <v>212.99</v>
      </c>
      <c r="U27" s="119">
        <v>227.35</v>
      </c>
      <c r="V27" s="119">
        <v>215.25</v>
      </c>
      <c r="W27" s="116"/>
      <c r="X27" s="117"/>
      <c r="Y27" s="117"/>
      <c r="Z27" s="117"/>
      <c r="AA27" s="118"/>
      <c r="AB27" s="119">
        <v>2571.35</v>
      </c>
      <c r="AC27" s="119">
        <v>1928.65</v>
      </c>
      <c r="AD27" s="119"/>
      <c r="AE27" s="120" t="s">
        <v>292</v>
      </c>
      <c r="AF27" s="121"/>
    </row>
    <row r="28" spans="1:47" s="11" customFormat="1" ht="53.45" customHeight="1" x14ac:dyDescent="0.25">
      <c r="A28" s="35">
        <v>23</v>
      </c>
      <c r="B28" s="36" t="s">
        <v>369</v>
      </c>
      <c r="C28" s="94">
        <v>4200211100005</v>
      </c>
      <c r="D28" s="94">
        <v>200211100005</v>
      </c>
      <c r="E28" s="38" t="s">
        <v>378</v>
      </c>
      <c r="F28" s="38"/>
      <c r="G28" s="90" t="s">
        <v>379</v>
      </c>
      <c r="H28" s="38" t="s">
        <v>30</v>
      </c>
      <c r="I28" s="91" t="s">
        <v>372</v>
      </c>
      <c r="J28" s="91" t="s">
        <v>380</v>
      </c>
      <c r="K28" s="41" t="s">
        <v>465</v>
      </c>
      <c r="L28" s="47"/>
      <c r="M28" s="42">
        <v>506.87</v>
      </c>
      <c r="N28" s="42">
        <v>506.86</v>
      </c>
      <c r="O28" s="42">
        <v>1168.94</v>
      </c>
      <c r="P28" s="42">
        <v>509</v>
      </c>
      <c r="Q28" s="42">
        <v>537.47</v>
      </c>
      <c r="R28" s="42">
        <v>509</v>
      </c>
      <c r="S28" s="42">
        <v>509</v>
      </c>
      <c r="T28" s="42">
        <v>509.05</v>
      </c>
      <c r="U28" s="42">
        <v>510</v>
      </c>
      <c r="V28" s="42">
        <v>498.18</v>
      </c>
      <c r="W28" s="47"/>
      <c r="X28" s="22"/>
      <c r="Y28" s="22"/>
      <c r="Z28" s="22"/>
      <c r="AA28" s="59"/>
      <c r="AB28" s="42">
        <v>5254.77</v>
      </c>
      <c r="AC28" s="42">
        <v>745.23</v>
      </c>
      <c r="AD28" s="42"/>
      <c r="AE28" s="109" t="s">
        <v>292</v>
      </c>
      <c r="AF28" s="110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</row>
    <row r="29" spans="1:47" s="122" customFormat="1" ht="53.45" customHeight="1" x14ac:dyDescent="0.25">
      <c r="A29" s="111">
        <v>24</v>
      </c>
      <c r="B29" s="28" t="s">
        <v>105</v>
      </c>
      <c r="C29" s="95">
        <v>4302663400003</v>
      </c>
      <c r="D29" s="95"/>
      <c r="E29" s="30" t="s">
        <v>89</v>
      </c>
      <c r="F29" s="30"/>
      <c r="G29" s="87"/>
      <c r="H29" s="30" t="s">
        <v>149</v>
      </c>
      <c r="I29" s="88" t="s">
        <v>382</v>
      </c>
      <c r="J29" s="88" t="s">
        <v>601</v>
      </c>
      <c r="K29" s="43" t="s">
        <v>464</v>
      </c>
      <c r="L29" s="119"/>
      <c r="M29" s="119">
        <v>980</v>
      </c>
      <c r="N29" s="119">
        <v>490</v>
      </c>
      <c r="O29" s="119">
        <v>490</v>
      </c>
      <c r="P29" s="119">
        <v>490</v>
      </c>
      <c r="Q29" s="119">
        <v>490</v>
      </c>
      <c r="R29" s="119">
        <v>490</v>
      </c>
      <c r="S29" s="119">
        <v>490</v>
      </c>
      <c r="T29" s="119">
        <v>490</v>
      </c>
      <c r="U29" s="119">
        <v>490</v>
      </c>
      <c r="V29" s="119">
        <v>490</v>
      </c>
      <c r="W29" s="119">
        <v>490</v>
      </c>
      <c r="X29" s="117"/>
      <c r="Y29" s="117"/>
      <c r="Z29" s="117"/>
      <c r="AA29" s="126" t="s">
        <v>578</v>
      </c>
      <c r="AB29" s="119">
        <v>5880</v>
      </c>
      <c r="AC29" s="119">
        <v>0</v>
      </c>
      <c r="AD29" s="119"/>
      <c r="AE29" s="120" t="s">
        <v>350</v>
      </c>
      <c r="AF29" s="121"/>
    </row>
    <row r="30" spans="1:47" s="11" customFormat="1" ht="53.45" customHeight="1" x14ac:dyDescent="0.25">
      <c r="A30" s="35">
        <v>25</v>
      </c>
      <c r="B30" s="36" t="s">
        <v>388</v>
      </c>
      <c r="C30" s="94">
        <v>4218466780006</v>
      </c>
      <c r="D30" s="94"/>
      <c r="E30" s="38" t="s">
        <v>389</v>
      </c>
      <c r="F30" s="38"/>
      <c r="G30" s="90" t="s">
        <v>428</v>
      </c>
      <c r="H30" s="38" t="s">
        <v>30</v>
      </c>
      <c r="I30" s="91">
        <v>44597</v>
      </c>
      <c r="J30" s="91" t="s">
        <v>427</v>
      </c>
      <c r="K30" s="41" t="s">
        <v>463</v>
      </c>
      <c r="L30" s="47"/>
      <c r="M30" s="42">
        <v>3313.27</v>
      </c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22"/>
      <c r="Y30" s="22"/>
      <c r="Z30" s="22"/>
      <c r="AA30" s="57" t="s">
        <v>432</v>
      </c>
      <c r="AB30" s="42">
        <v>3313.27</v>
      </c>
      <c r="AC30" s="42">
        <v>0</v>
      </c>
      <c r="AD30" s="42"/>
      <c r="AE30" s="110" t="s">
        <v>350</v>
      </c>
      <c r="AF30" s="110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</row>
    <row r="31" spans="1:47" s="122" customFormat="1" ht="53.45" customHeight="1" x14ac:dyDescent="0.25">
      <c r="A31" s="111">
        <v>26</v>
      </c>
      <c r="B31" s="112" t="s">
        <v>392</v>
      </c>
      <c r="C31" s="113">
        <v>4202049580009</v>
      </c>
      <c r="D31" s="113">
        <v>202049580009</v>
      </c>
      <c r="E31" s="114" t="s">
        <v>139</v>
      </c>
      <c r="F31" s="114"/>
      <c r="G31" s="123" t="s">
        <v>393</v>
      </c>
      <c r="H31" s="114" t="s">
        <v>30</v>
      </c>
      <c r="I31" s="124" t="s">
        <v>394</v>
      </c>
      <c r="J31" s="124" t="s">
        <v>395</v>
      </c>
      <c r="K31" s="115" t="s">
        <v>462</v>
      </c>
      <c r="L31" s="116"/>
      <c r="M31" s="119">
        <v>45</v>
      </c>
      <c r="N31" s="119">
        <v>45</v>
      </c>
      <c r="O31" s="119">
        <v>45</v>
      </c>
      <c r="P31" s="119">
        <v>45</v>
      </c>
      <c r="Q31" s="119">
        <v>45</v>
      </c>
      <c r="R31" s="116">
        <v>45</v>
      </c>
      <c r="S31" s="119">
        <v>45</v>
      </c>
      <c r="T31" s="119">
        <v>45</v>
      </c>
      <c r="U31" s="119">
        <v>45</v>
      </c>
      <c r="V31" s="119">
        <v>45</v>
      </c>
      <c r="W31" s="119">
        <v>45</v>
      </c>
      <c r="X31" s="117"/>
      <c r="Y31" s="117"/>
      <c r="Z31" s="117"/>
      <c r="AA31" s="118"/>
      <c r="AB31" s="119">
        <v>495</v>
      </c>
      <c r="AC31" s="119">
        <v>45</v>
      </c>
      <c r="AD31" s="119"/>
      <c r="AE31" s="256" t="s">
        <v>292</v>
      </c>
      <c r="AF31" s="257"/>
    </row>
    <row r="32" spans="1:47" s="11" customFormat="1" ht="53.45" customHeight="1" x14ac:dyDescent="0.25">
      <c r="A32" s="35">
        <v>27</v>
      </c>
      <c r="B32" s="36" t="s">
        <v>396</v>
      </c>
      <c r="C32" s="94">
        <v>4201848090000</v>
      </c>
      <c r="D32" s="94">
        <v>201848090000</v>
      </c>
      <c r="E32" s="38" t="s">
        <v>397</v>
      </c>
      <c r="F32" s="38"/>
      <c r="G32" s="90" t="s">
        <v>398</v>
      </c>
      <c r="H32" s="38" t="s">
        <v>30</v>
      </c>
      <c r="I32" s="91" t="s">
        <v>399</v>
      </c>
      <c r="J32" s="91" t="s">
        <v>400</v>
      </c>
      <c r="K32" s="41" t="s">
        <v>461</v>
      </c>
      <c r="L32" s="47"/>
      <c r="M32" s="47"/>
      <c r="N32" s="47"/>
      <c r="O32" s="42">
        <v>5996</v>
      </c>
      <c r="P32" s="47"/>
      <c r="Q32" s="47"/>
      <c r="R32" s="47"/>
      <c r="S32" s="47"/>
      <c r="T32" s="47"/>
      <c r="U32" s="47"/>
      <c r="V32" s="47"/>
      <c r="W32" s="47"/>
      <c r="X32" s="22"/>
      <c r="Y32" s="22"/>
      <c r="Z32" s="22"/>
      <c r="AA32" s="57" t="s">
        <v>433</v>
      </c>
      <c r="AB32" s="42">
        <v>5996</v>
      </c>
      <c r="AC32" s="42">
        <v>0</v>
      </c>
      <c r="AD32" s="42"/>
      <c r="AE32" s="142" t="s">
        <v>350</v>
      </c>
      <c r="AF32" s="110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</row>
    <row r="33" spans="1:47" s="122" customFormat="1" ht="53.45" customHeight="1" x14ac:dyDescent="0.25">
      <c r="A33" s="111">
        <v>28</v>
      </c>
      <c r="B33" s="112" t="s">
        <v>39</v>
      </c>
      <c r="C33" s="113">
        <v>4200144230004</v>
      </c>
      <c r="D33" s="113">
        <v>200144230004</v>
      </c>
      <c r="E33" s="114" t="s">
        <v>401</v>
      </c>
      <c r="F33" s="114"/>
      <c r="G33" s="123" t="s">
        <v>402</v>
      </c>
      <c r="H33" s="114" t="s">
        <v>30</v>
      </c>
      <c r="I33" s="124" t="s">
        <v>403</v>
      </c>
      <c r="J33" s="124" t="s">
        <v>404</v>
      </c>
      <c r="K33" s="115" t="s">
        <v>460</v>
      </c>
      <c r="L33" s="116"/>
      <c r="M33" s="116"/>
      <c r="N33" s="116"/>
      <c r="O33" s="119">
        <v>5990</v>
      </c>
      <c r="P33" s="119"/>
      <c r="Q33" s="116"/>
      <c r="R33" s="116"/>
      <c r="S33" s="116"/>
      <c r="T33" s="116"/>
      <c r="U33" s="116"/>
      <c r="V33" s="116"/>
      <c r="W33" s="116"/>
      <c r="X33" s="117"/>
      <c r="Y33" s="117"/>
      <c r="Z33" s="117"/>
      <c r="AA33" s="126" t="s">
        <v>434</v>
      </c>
      <c r="AB33" s="119">
        <v>5990</v>
      </c>
      <c r="AC33" s="119">
        <v>0</v>
      </c>
      <c r="AD33" s="119"/>
      <c r="AE33" s="144" t="s">
        <v>435</v>
      </c>
      <c r="AF33" s="121"/>
    </row>
    <row r="34" spans="1:47" s="11" customFormat="1" ht="53.45" customHeight="1" x14ac:dyDescent="0.25">
      <c r="A34" s="35">
        <v>29</v>
      </c>
      <c r="B34" s="36" t="s">
        <v>406</v>
      </c>
      <c r="C34" s="94">
        <v>4200505350336</v>
      </c>
      <c r="D34" s="94">
        <v>200505350000</v>
      </c>
      <c r="E34" s="38" t="s">
        <v>135</v>
      </c>
      <c r="F34" s="38"/>
      <c r="G34" s="90"/>
      <c r="H34" s="38" t="s">
        <v>490</v>
      </c>
      <c r="I34" s="91" t="s">
        <v>407</v>
      </c>
      <c r="J34" s="91" t="s">
        <v>416</v>
      </c>
      <c r="K34" s="41" t="s">
        <v>459</v>
      </c>
      <c r="L34" s="47"/>
      <c r="M34" s="42">
        <v>114.94</v>
      </c>
      <c r="N34" s="42">
        <v>799.3</v>
      </c>
      <c r="O34" s="42">
        <v>795.38</v>
      </c>
      <c r="P34" s="42">
        <v>987.7</v>
      </c>
      <c r="Q34" s="42">
        <v>720.46</v>
      </c>
      <c r="R34" s="42">
        <v>781.19</v>
      </c>
      <c r="S34" s="47"/>
      <c r="T34" s="42">
        <v>801.03</v>
      </c>
      <c r="U34" s="47"/>
      <c r="V34" s="47"/>
      <c r="W34" s="47"/>
      <c r="X34" s="22"/>
      <c r="Y34" s="22"/>
      <c r="Z34" s="22"/>
      <c r="AA34" s="57" t="s">
        <v>566</v>
      </c>
      <c r="AB34" s="42">
        <v>5000</v>
      </c>
      <c r="AC34" s="42">
        <v>0</v>
      </c>
      <c r="AD34" s="42"/>
      <c r="AE34" s="142" t="s">
        <v>350</v>
      </c>
      <c r="AF34" s="110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</row>
    <row r="35" spans="1:47" s="122" customFormat="1" ht="53.45" customHeight="1" x14ac:dyDescent="0.25">
      <c r="A35" s="111">
        <v>30</v>
      </c>
      <c r="B35" s="112" t="s">
        <v>408</v>
      </c>
      <c r="C35" s="113">
        <v>4200320570003</v>
      </c>
      <c r="D35" s="113">
        <v>200320570003</v>
      </c>
      <c r="E35" s="114" t="s">
        <v>409</v>
      </c>
      <c r="F35" s="114"/>
      <c r="G35" s="123" t="s">
        <v>410</v>
      </c>
      <c r="H35" s="114" t="s">
        <v>30</v>
      </c>
      <c r="I35" s="124" t="s">
        <v>411</v>
      </c>
      <c r="J35" s="124" t="s">
        <v>417</v>
      </c>
      <c r="K35" s="115" t="s">
        <v>458</v>
      </c>
      <c r="L35" s="116"/>
      <c r="M35" s="116"/>
      <c r="N35" s="119">
        <v>307.18</v>
      </c>
      <c r="O35" s="116">
        <v>346.82</v>
      </c>
      <c r="P35" s="116"/>
      <c r="Q35" s="116"/>
      <c r="R35" s="119">
        <v>28</v>
      </c>
      <c r="S35" s="116"/>
      <c r="T35" s="119">
        <v>387.33</v>
      </c>
      <c r="U35" s="116"/>
      <c r="V35" s="119">
        <v>446.74</v>
      </c>
      <c r="W35" s="116"/>
      <c r="X35" s="117"/>
      <c r="Y35" s="117"/>
      <c r="Z35" s="117"/>
      <c r="AA35" s="118"/>
      <c r="AB35" s="119">
        <v>1516.07</v>
      </c>
      <c r="AC35" s="119">
        <v>206</v>
      </c>
      <c r="AD35" s="119"/>
      <c r="AE35" s="144" t="s">
        <v>405</v>
      </c>
      <c r="AF35" s="121"/>
    </row>
    <row r="36" spans="1:47" s="11" customFormat="1" ht="53.45" customHeight="1" x14ac:dyDescent="0.25">
      <c r="A36" s="35">
        <v>31</v>
      </c>
      <c r="B36" s="36" t="s">
        <v>321</v>
      </c>
      <c r="C36" s="94">
        <v>4200067140005</v>
      </c>
      <c r="D36" s="94">
        <v>200067140005</v>
      </c>
      <c r="E36" s="38" t="s">
        <v>70</v>
      </c>
      <c r="F36" s="38"/>
      <c r="G36" s="91"/>
      <c r="H36" s="38" t="s">
        <v>30</v>
      </c>
      <c r="I36" s="91" t="s">
        <v>420</v>
      </c>
      <c r="J36" s="91" t="s">
        <v>421</v>
      </c>
      <c r="K36" s="41" t="s">
        <v>457</v>
      </c>
      <c r="L36" s="47"/>
      <c r="M36" s="47"/>
      <c r="N36" s="42">
        <v>255</v>
      </c>
      <c r="O36" s="42">
        <v>325</v>
      </c>
      <c r="P36" s="47">
        <v>544</v>
      </c>
      <c r="Q36" s="42">
        <v>140</v>
      </c>
      <c r="R36" s="42">
        <v>290</v>
      </c>
      <c r="S36" s="42">
        <v>405</v>
      </c>
      <c r="T36" s="42">
        <v>185</v>
      </c>
      <c r="U36" s="42">
        <v>325</v>
      </c>
      <c r="V36" s="42">
        <v>440</v>
      </c>
      <c r="W36" s="42">
        <v>313</v>
      </c>
      <c r="X36" s="22"/>
      <c r="Y36" s="22"/>
      <c r="Z36" s="22"/>
      <c r="AA36" s="59"/>
      <c r="AB36" s="42">
        <v>3222</v>
      </c>
      <c r="AC36" s="42">
        <v>1754</v>
      </c>
      <c r="AD36" s="42"/>
      <c r="AE36" s="142" t="s">
        <v>292</v>
      </c>
      <c r="AF36" s="110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</row>
    <row r="37" spans="1:47" s="122" customFormat="1" ht="53.45" customHeight="1" x14ac:dyDescent="0.25">
      <c r="A37" s="111">
        <v>32</v>
      </c>
      <c r="B37" s="112" t="s">
        <v>39</v>
      </c>
      <c r="C37" s="113">
        <v>4200144230004</v>
      </c>
      <c r="D37" s="113">
        <v>200144230004</v>
      </c>
      <c r="E37" s="30" t="s">
        <v>146</v>
      </c>
      <c r="F37" s="114"/>
      <c r="G37" s="124"/>
      <c r="H37" s="114" t="s">
        <v>149</v>
      </c>
      <c r="I37" s="124" t="s">
        <v>422</v>
      </c>
      <c r="J37" s="124" t="s">
        <v>423</v>
      </c>
      <c r="K37" s="115" t="s">
        <v>456</v>
      </c>
      <c r="L37" s="116"/>
      <c r="M37" s="116"/>
      <c r="N37" s="119">
        <v>664</v>
      </c>
      <c r="O37" s="119">
        <v>584</v>
      </c>
      <c r="P37" s="119">
        <v>864</v>
      </c>
      <c r="Q37" s="119">
        <v>1529</v>
      </c>
      <c r="R37" s="119">
        <v>584</v>
      </c>
      <c r="S37" s="119">
        <v>763</v>
      </c>
      <c r="T37" s="119">
        <v>584</v>
      </c>
      <c r="U37" s="119">
        <v>664</v>
      </c>
      <c r="V37" s="119">
        <v>864</v>
      </c>
      <c r="W37" s="119">
        <v>1329</v>
      </c>
      <c r="X37" s="117"/>
      <c r="Y37" s="117"/>
      <c r="Z37" s="117"/>
      <c r="AA37" s="118"/>
      <c r="AB37" s="119">
        <v>8429</v>
      </c>
      <c r="AC37" s="119">
        <v>1561</v>
      </c>
      <c r="AD37" s="119"/>
      <c r="AE37" s="144" t="s">
        <v>292</v>
      </c>
      <c r="AF37" s="121"/>
    </row>
    <row r="38" spans="1:47" s="11" customFormat="1" ht="53.45" customHeight="1" x14ac:dyDescent="0.25">
      <c r="A38" s="35">
        <v>33</v>
      </c>
      <c r="B38" s="36" t="s">
        <v>142</v>
      </c>
      <c r="C38" s="94">
        <v>4200056290005</v>
      </c>
      <c r="D38" s="94">
        <v>200056290005</v>
      </c>
      <c r="E38" s="38" t="s">
        <v>143</v>
      </c>
      <c r="F38" s="38"/>
      <c r="G38" s="146"/>
      <c r="H38" s="38" t="s">
        <v>30</v>
      </c>
      <c r="I38" s="91" t="s">
        <v>429</v>
      </c>
      <c r="J38" s="91" t="s">
        <v>430</v>
      </c>
      <c r="K38" s="41" t="s">
        <v>431</v>
      </c>
      <c r="L38" s="47"/>
      <c r="M38" s="47"/>
      <c r="N38" s="47"/>
      <c r="O38" s="42">
        <v>169.52</v>
      </c>
      <c r="P38" s="42">
        <v>140.6</v>
      </c>
      <c r="Q38" s="42">
        <v>118</v>
      </c>
      <c r="R38" s="42">
        <v>1479.78</v>
      </c>
      <c r="S38" s="47"/>
      <c r="T38" s="42">
        <v>111.25</v>
      </c>
      <c r="U38" s="42">
        <v>89.45</v>
      </c>
      <c r="V38" s="42">
        <v>82.9</v>
      </c>
      <c r="W38" s="42">
        <v>74.25</v>
      </c>
      <c r="X38" s="22"/>
      <c r="Y38" s="22"/>
      <c r="Z38" s="22"/>
      <c r="AA38" s="59"/>
      <c r="AB38" s="42">
        <v>2265.75</v>
      </c>
      <c r="AC38" s="42">
        <v>2445.92</v>
      </c>
      <c r="AD38" s="42"/>
      <c r="AE38" s="142" t="s">
        <v>292</v>
      </c>
      <c r="AF38" s="110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</row>
    <row r="39" spans="1:47" s="122" customFormat="1" ht="53.45" customHeight="1" x14ac:dyDescent="0.25">
      <c r="A39" s="111">
        <v>34</v>
      </c>
      <c r="B39" s="112" t="s">
        <v>53</v>
      </c>
      <c r="C39" s="113">
        <v>4200251660003</v>
      </c>
      <c r="D39" s="113">
        <v>200251660003</v>
      </c>
      <c r="E39" s="114" t="s">
        <v>171</v>
      </c>
      <c r="F39" s="114"/>
      <c r="G39" s="124">
        <v>44906</v>
      </c>
      <c r="H39" s="114" t="s">
        <v>527</v>
      </c>
      <c r="I39" s="124" t="s">
        <v>438</v>
      </c>
      <c r="J39" s="124" t="s">
        <v>439</v>
      </c>
      <c r="K39" s="115" t="s">
        <v>453</v>
      </c>
      <c r="L39" s="116"/>
      <c r="M39" s="116"/>
      <c r="N39" s="116"/>
      <c r="O39" s="135">
        <v>643.55999999999995</v>
      </c>
      <c r="P39" s="119"/>
      <c r="Q39" s="119">
        <v>1772.42</v>
      </c>
      <c r="R39" s="119">
        <v>256.17</v>
      </c>
      <c r="S39" s="119">
        <v>59.5</v>
      </c>
      <c r="T39" s="119">
        <v>1743.09</v>
      </c>
      <c r="U39" s="119">
        <v>7297.25</v>
      </c>
      <c r="V39" s="119">
        <v>188.8</v>
      </c>
      <c r="W39" s="119">
        <v>65</v>
      </c>
      <c r="X39" s="117"/>
      <c r="Y39" s="117"/>
      <c r="Z39" s="117"/>
      <c r="AA39" s="118"/>
      <c r="AB39" s="119">
        <v>12025.79</v>
      </c>
      <c r="AC39" s="119">
        <v>7974.21</v>
      </c>
      <c r="AD39" s="119"/>
      <c r="AE39" s="144" t="s">
        <v>292</v>
      </c>
      <c r="AF39" s="121"/>
    </row>
    <row r="40" spans="1:47" s="11" customFormat="1" ht="53.45" customHeight="1" x14ac:dyDescent="0.25">
      <c r="A40" s="35">
        <v>35</v>
      </c>
      <c r="B40" s="36" t="s">
        <v>440</v>
      </c>
      <c r="C40" s="94">
        <v>4302882380000</v>
      </c>
      <c r="D40" s="94"/>
      <c r="E40" s="38" t="s">
        <v>441</v>
      </c>
      <c r="F40" s="38"/>
      <c r="G40" s="146" t="s">
        <v>467</v>
      </c>
      <c r="H40" s="38" t="s">
        <v>149</v>
      </c>
      <c r="I40" s="91" t="s">
        <v>442</v>
      </c>
      <c r="J40" s="91" t="s">
        <v>443</v>
      </c>
      <c r="K40" s="41" t="s">
        <v>455</v>
      </c>
      <c r="L40" s="47"/>
      <c r="M40" s="47"/>
      <c r="N40" s="47"/>
      <c r="O40" s="47"/>
      <c r="P40" s="47"/>
      <c r="Q40" s="42">
        <v>700</v>
      </c>
      <c r="R40" s="47"/>
      <c r="S40" s="47"/>
      <c r="T40" s="42">
        <v>5100</v>
      </c>
      <c r="U40" s="47"/>
      <c r="V40" s="47"/>
      <c r="W40" s="47"/>
      <c r="X40" s="22"/>
      <c r="Y40" s="22"/>
      <c r="Z40" s="22"/>
      <c r="AA40" s="57" t="s">
        <v>548</v>
      </c>
      <c r="AB40" s="42">
        <v>5800</v>
      </c>
      <c r="AC40" s="42">
        <v>0</v>
      </c>
      <c r="AD40" s="42"/>
      <c r="AE40" s="142" t="s">
        <v>544</v>
      </c>
      <c r="AF40" s="110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</row>
    <row r="41" spans="1:47" s="122" customFormat="1" ht="53.45" customHeight="1" x14ac:dyDescent="0.25">
      <c r="A41" s="111">
        <v>36</v>
      </c>
      <c r="B41" s="112" t="s">
        <v>444</v>
      </c>
      <c r="C41" s="113">
        <v>4202134770003</v>
      </c>
      <c r="D41" s="113"/>
      <c r="E41" s="114" t="s">
        <v>445</v>
      </c>
      <c r="F41" s="114"/>
      <c r="G41" s="147" t="s">
        <v>480</v>
      </c>
      <c r="H41" s="114" t="s">
        <v>149</v>
      </c>
      <c r="I41" s="124" t="s">
        <v>446</v>
      </c>
      <c r="J41" s="124" t="s">
        <v>447</v>
      </c>
      <c r="K41" s="115" t="s">
        <v>448</v>
      </c>
      <c r="L41" s="116"/>
      <c r="M41" s="116"/>
      <c r="N41" s="116"/>
      <c r="O41" s="116"/>
      <c r="P41" s="119">
        <v>289.74</v>
      </c>
      <c r="Q41" s="119">
        <v>403.83</v>
      </c>
      <c r="R41" s="119">
        <v>179.49</v>
      </c>
      <c r="S41" s="119">
        <v>136.75</v>
      </c>
      <c r="T41" s="116"/>
      <c r="U41" s="119">
        <v>35.64</v>
      </c>
      <c r="V41" s="116"/>
      <c r="W41" s="119">
        <v>1710.34</v>
      </c>
      <c r="X41" s="117"/>
      <c r="Y41" s="117"/>
      <c r="Z41" s="117"/>
      <c r="AA41" s="118"/>
      <c r="AB41" s="119">
        <v>2755.79</v>
      </c>
      <c r="AC41" s="119">
        <v>2194.21</v>
      </c>
      <c r="AD41" s="119"/>
      <c r="AE41" s="144" t="s">
        <v>292</v>
      </c>
      <c r="AF41" s="121"/>
    </row>
    <row r="42" spans="1:47" s="11" customFormat="1" ht="53.45" customHeight="1" x14ac:dyDescent="0.25">
      <c r="A42" s="35">
        <v>37</v>
      </c>
      <c r="B42" s="36" t="s">
        <v>449</v>
      </c>
      <c r="C42" s="94">
        <v>4272033700002</v>
      </c>
      <c r="D42" s="94"/>
      <c r="E42" s="38" t="s">
        <v>450</v>
      </c>
      <c r="F42" s="38"/>
      <c r="G42" s="90" t="s">
        <v>466</v>
      </c>
      <c r="H42" s="38" t="s">
        <v>30</v>
      </c>
      <c r="I42" s="91" t="s">
        <v>451</v>
      </c>
      <c r="J42" s="91" t="s">
        <v>452</v>
      </c>
      <c r="K42" s="41" t="s">
        <v>454</v>
      </c>
      <c r="L42" s="47"/>
      <c r="M42" s="47"/>
      <c r="N42" s="47"/>
      <c r="O42" s="47"/>
      <c r="P42" s="42">
        <v>822.2</v>
      </c>
      <c r="Q42" s="47"/>
      <c r="R42" s="42">
        <v>334.19</v>
      </c>
      <c r="S42" s="42">
        <v>200.02</v>
      </c>
      <c r="T42" s="42">
        <v>334.14</v>
      </c>
      <c r="U42" s="47"/>
      <c r="V42" s="42">
        <v>615.39</v>
      </c>
      <c r="W42" s="47"/>
      <c r="X42" s="22"/>
      <c r="Y42" s="22"/>
      <c r="Z42" s="22"/>
      <c r="AA42" s="59"/>
      <c r="AB42" s="42">
        <v>2305.94</v>
      </c>
      <c r="AC42" s="42">
        <v>204.31</v>
      </c>
      <c r="AD42" s="42"/>
      <c r="AE42" s="142" t="s">
        <v>292</v>
      </c>
      <c r="AF42" s="110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</row>
    <row r="43" spans="1:47" s="122" customFormat="1" ht="53.45" customHeight="1" x14ac:dyDescent="0.25">
      <c r="A43" s="111">
        <v>38</v>
      </c>
      <c r="B43" s="112" t="s">
        <v>473</v>
      </c>
      <c r="C43" s="113">
        <v>4201178930001</v>
      </c>
      <c r="D43" s="113"/>
      <c r="E43" s="114" t="s">
        <v>468</v>
      </c>
      <c r="F43" s="114"/>
      <c r="G43" s="147" t="s">
        <v>469</v>
      </c>
      <c r="H43" s="114" t="s">
        <v>30</v>
      </c>
      <c r="I43" s="124" t="s">
        <v>470</v>
      </c>
      <c r="J43" s="124" t="s">
        <v>471</v>
      </c>
      <c r="K43" s="115" t="s">
        <v>472</v>
      </c>
      <c r="L43" s="116"/>
      <c r="M43" s="116"/>
      <c r="N43" s="116"/>
      <c r="O43" s="116"/>
      <c r="P43" s="119">
        <v>2494</v>
      </c>
      <c r="Q43" s="119"/>
      <c r="R43" s="116"/>
      <c r="S43" s="116"/>
      <c r="T43" s="116"/>
      <c r="U43" s="116"/>
      <c r="V43" s="116"/>
      <c r="W43" s="116"/>
      <c r="X43" s="117"/>
      <c r="Y43" s="117"/>
      <c r="Z43" s="117"/>
      <c r="AA43" s="126" t="s">
        <v>482</v>
      </c>
      <c r="AB43" s="119">
        <v>2494</v>
      </c>
      <c r="AC43" s="119">
        <v>0</v>
      </c>
      <c r="AD43" s="119"/>
      <c r="AE43" s="144" t="s">
        <v>350</v>
      </c>
      <c r="AF43" s="121"/>
    </row>
    <row r="44" spans="1:47" s="11" customFormat="1" ht="53.45" customHeight="1" x14ac:dyDescent="0.25">
      <c r="A44" s="35">
        <v>39</v>
      </c>
      <c r="B44" s="36" t="s">
        <v>65</v>
      </c>
      <c r="C44" s="94">
        <v>4201219470002</v>
      </c>
      <c r="D44" s="94">
        <v>201219470002</v>
      </c>
      <c r="E44" s="38" t="s">
        <v>476</v>
      </c>
      <c r="F44" s="38"/>
      <c r="G44" s="146" t="s">
        <v>477</v>
      </c>
      <c r="H44" s="38" t="s">
        <v>30</v>
      </c>
      <c r="I44" s="91" t="s">
        <v>478</v>
      </c>
      <c r="J44" s="91" t="s">
        <v>505</v>
      </c>
      <c r="K44" s="41" t="s">
        <v>385</v>
      </c>
      <c r="L44" s="47"/>
      <c r="M44" s="47"/>
      <c r="N44" s="47"/>
      <c r="O44" s="47"/>
      <c r="P44" s="47"/>
      <c r="Q44" s="42">
        <v>916.36</v>
      </c>
      <c r="R44" s="42">
        <v>369.32</v>
      </c>
      <c r="S44" s="42">
        <v>314.36</v>
      </c>
      <c r="T44" s="42">
        <v>389.36</v>
      </c>
      <c r="U44" s="42">
        <v>314.36</v>
      </c>
      <c r="V44" s="42">
        <v>314.36</v>
      </c>
      <c r="W44" s="47"/>
      <c r="X44" s="22"/>
      <c r="Y44" s="22"/>
      <c r="Z44" s="22"/>
      <c r="AA44" s="59"/>
      <c r="AB44" s="42">
        <v>2618.08</v>
      </c>
      <c r="AC44" s="42">
        <v>3330.72</v>
      </c>
      <c r="AD44" s="42"/>
      <c r="AE44" s="142" t="s">
        <v>479</v>
      </c>
      <c r="AF44" s="110"/>
    </row>
    <row r="45" spans="1:47" s="122" customFormat="1" ht="53.45" customHeight="1" x14ac:dyDescent="0.25">
      <c r="A45" s="111">
        <v>40</v>
      </c>
      <c r="B45" s="112" t="s">
        <v>485</v>
      </c>
      <c r="C45" s="113">
        <v>4227111720001</v>
      </c>
      <c r="D45" s="113">
        <v>227111720001</v>
      </c>
      <c r="E45" s="114" t="s">
        <v>303</v>
      </c>
      <c r="F45" s="114"/>
      <c r="G45" s="147" t="s">
        <v>486</v>
      </c>
      <c r="H45" s="114" t="s">
        <v>149</v>
      </c>
      <c r="I45" s="124" t="s">
        <v>487</v>
      </c>
      <c r="J45" s="124" t="s">
        <v>488</v>
      </c>
      <c r="K45" s="115" t="s">
        <v>489</v>
      </c>
      <c r="L45" s="116"/>
      <c r="M45" s="116"/>
      <c r="N45" s="116"/>
      <c r="O45" s="116"/>
      <c r="P45" s="116"/>
      <c r="Q45" s="116"/>
      <c r="R45" s="119">
        <v>7393.72</v>
      </c>
      <c r="S45" s="116"/>
      <c r="T45" s="119">
        <v>17240.63</v>
      </c>
      <c r="U45" s="119"/>
      <c r="V45" s="119" t="s">
        <v>573</v>
      </c>
      <c r="W45" s="116"/>
      <c r="X45" s="117"/>
      <c r="Y45" s="117"/>
      <c r="Z45" s="117"/>
      <c r="AA45" s="126" t="s">
        <v>547</v>
      </c>
      <c r="AB45" s="119">
        <v>24601.46</v>
      </c>
      <c r="AC45" s="119">
        <v>0</v>
      </c>
      <c r="AD45" s="119"/>
      <c r="AE45" s="168" t="s">
        <v>544</v>
      </c>
      <c r="AF45" s="144"/>
    </row>
    <row r="46" spans="1:47" s="11" customFormat="1" ht="53.45" customHeight="1" x14ac:dyDescent="0.25">
      <c r="A46" s="35">
        <v>41</v>
      </c>
      <c r="B46" s="36" t="s">
        <v>302</v>
      </c>
      <c r="C46" s="94">
        <v>4200303990007</v>
      </c>
      <c r="D46" s="94">
        <v>200303990007</v>
      </c>
      <c r="E46" s="38" t="s">
        <v>309</v>
      </c>
      <c r="F46" s="38"/>
      <c r="G46" s="146" t="s">
        <v>494</v>
      </c>
      <c r="H46" s="38" t="s">
        <v>491</v>
      </c>
      <c r="I46" s="91" t="s">
        <v>492</v>
      </c>
      <c r="J46" s="91" t="s">
        <v>600</v>
      </c>
      <c r="K46" s="41" t="s">
        <v>493</v>
      </c>
      <c r="L46" s="47"/>
      <c r="M46" s="47"/>
      <c r="N46" s="47"/>
      <c r="O46" s="47"/>
      <c r="P46" s="47"/>
      <c r="Q46" s="47"/>
      <c r="R46" s="140">
        <v>856.63</v>
      </c>
      <c r="S46" s="140">
        <v>587.96</v>
      </c>
      <c r="T46" s="42">
        <v>665.04</v>
      </c>
      <c r="U46" s="42">
        <v>690.75</v>
      </c>
      <c r="V46" s="42">
        <v>1875.47</v>
      </c>
      <c r="W46" s="47"/>
      <c r="X46" s="22"/>
      <c r="Y46" s="22"/>
      <c r="Z46" s="22"/>
      <c r="AA46" s="59"/>
      <c r="AB46" s="104">
        <v>4675.8500000000004</v>
      </c>
      <c r="AC46" s="42">
        <v>324.14999999999998</v>
      </c>
      <c r="AD46" s="42"/>
      <c r="AE46" s="142" t="s">
        <v>495</v>
      </c>
      <c r="AF46" s="110"/>
    </row>
    <row r="47" spans="1:47" s="122" customFormat="1" ht="53.45" customHeight="1" x14ac:dyDescent="0.25">
      <c r="A47" s="111">
        <v>42</v>
      </c>
      <c r="B47" s="112" t="s">
        <v>74</v>
      </c>
      <c r="C47" s="113">
        <v>4200555370001</v>
      </c>
      <c r="D47" s="113">
        <v>200555370001</v>
      </c>
      <c r="E47" s="114" t="s">
        <v>496</v>
      </c>
      <c r="F47" s="114"/>
      <c r="G47" s="147" t="s">
        <v>497</v>
      </c>
      <c r="H47" s="114" t="s">
        <v>149</v>
      </c>
      <c r="I47" s="124" t="s">
        <v>498</v>
      </c>
      <c r="J47" s="124" t="s">
        <v>504</v>
      </c>
      <c r="K47" s="115" t="s">
        <v>499</v>
      </c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9">
        <v>2115</v>
      </c>
      <c r="W47" s="116"/>
      <c r="X47" s="117"/>
      <c r="Y47" s="117"/>
      <c r="Z47" s="117"/>
      <c r="AA47" s="118"/>
      <c r="AB47" s="119">
        <v>2115</v>
      </c>
      <c r="AC47" s="119">
        <v>3868</v>
      </c>
      <c r="AD47" s="119"/>
      <c r="AE47" s="144" t="s">
        <v>479</v>
      </c>
      <c r="AF47" s="121"/>
    </row>
    <row r="48" spans="1:47" s="11" customFormat="1" ht="53.45" customHeight="1" x14ac:dyDescent="0.25">
      <c r="A48" s="35">
        <v>43</v>
      </c>
      <c r="B48" s="36" t="s">
        <v>500</v>
      </c>
      <c r="C48" s="94">
        <v>4200162210002</v>
      </c>
      <c r="D48" s="94">
        <v>200162210002</v>
      </c>
      <c r="E48" s="38" t="s">
        <v>389</v>
      </c>
      <c r="F48" s="38"/>
      <c r="G48" s="146" t="s">
        <v>501</v>
      </c>
      <c r="H48" s="38" t="s">
        <v>149</v>
      </c>
      <c r="I48" s="91" t="s">
        <v>492</v>
      </c>
      <c r="J48" s="91" t="s">
        <v>502</v>
      </c>
      <c r="K48" s="41" t="s">
        <v>503</v>
      </c>
      <c r="L48" s="47"/>
      <c r="M48" s="47"/>
      <c r="N48" s="47"/>
      <c r="O48" s="47"/>
      <c r="P48" s="47"/>
      <c r="Q48" s="47"/>
      <c r="R48" s="65">
        <v>16000</v>
      </c>
      <c r="S48" s="42"/>
      <c r="T48" s="47"/>
      <c r="U48" s="47"/>
      <c r="V48" s="47"/>
      <c r="W48" s="47"/>
      <c r="X48" s="22"/>
      <c r="Y48" s="22"/>
      <c r="Z48" s="22"/>
      <c r="AA48" s="167" t="s">
        <v>506</v>
      </c>
      <c r="AB48" s="42">
        <v>16000</v>
      </c>
      <c r="AC48" s="42">
        <v>0</v>
      </c>
      <c r="AD48" s="42"/>
      <c r="AE48" s="142" t="s">
        <v>350</v>
      </c>
      <c r="AF48" s="110"/>
    </row>
    <row r="49" spans="1:32" s="122" customFormat="1" ht="53.45" customHeight="1" x14ac:dyDescent="0.25">
      <c r="A49" s="111">
        <v>44</v>
      </c>
      <c r="B49" s="112" t="s">
        <v>510</v>
      </c>
      <c r="C49" s="113">
        <v>4303334200008</v>
      </c>
      <c r="D49" s="113"/>
      <c r="E49" s="114" t="s">
        <v>340</v>
      </c>
      <c r="F49" s="114"/>
      <c r="G49" s="147" t="s">
        <v>511</v>
      </c>
      <c r="H49" s="114" t="s">
        <v>30</v>
      </c>
      <c r="I49" s="124" t="s">
        <v>512</v>
      </c>
      <c r="J49" s="124" t="s">
        <v>517</v>
      </c>
      <c r="K49" s="115" t="s">
        <v>513</v>
      </c>
      <c r="L49" s="116"/>
      <c r="M49" s="116"/>
      <c r="N49" s="116"/>
      <c r="O49" s="116"/>
      <c r="P49" s="116"/>
      <c r="Q49" s="116"/>
      <c r="R49" s="116"/>
      <c r="S49" s="119">
        <v>2520</v>
      </c>
      <c r="T49" s="116"/>
      <c r="U49" s="116"/>
      <c r="V49" s="116"/>
      <c r="W49" s="116"/>
      <c r="X49" s="117"/>
      <c r="Y49" s="117"/>
      <c r="Z49" s="117"/>
      <c r="AA49" s="126" t="s">
        <v>546</v>
      </c>
      <c r="AB49" s="119">
        <v>2520</v>
      </c>
      <c r="AC49" s="119">
        <v>0</v>
      </c>
      <c r="AD49" s="119"/>
      <c r="AE49" s="144" t="s">
        <v>544</v>
      </c>
      <c r="AF49" s="121"/>
    </row>
    <row r="50" spans="1:32" s="152" customFormat="1" ht="53.45" customHeight="1" x14ac:dyDescent="0.25">
      <c r="A50" s="96">
        <v>45</v>
      </c>
      <c r="B50" s="153" t="s">
        <v>520</v>
      </c>
      <c r="C50" s="162">
        <v>4200213140004</v>
      </c>
      <c r="D50" s="98">
        <v>2200213140004</v>
      </c>
      <c r="E50" s="161" t="s">
        <v>514</v>
      </c>
      <c r="F50" s="154"/>
      <c r="G50" s="155" t="s">
        <v>515</v>
      </c>
      <c r="H50" s="161" t="s">
        <v>149</v>
      </c>
      <c r="I50" s="101" t="s">
        <v>516</v>
      </c>
      <c r="J50" s="101" t="s">
        <v>518</v>
      </c>
      <c r="K50" s="41" t="s">
        <v>519</v>
      </c>
      <c r="L50" s="156"/>
      <c r="M50" s="156"/>
      <c r="N50" s="156"/>
      <c r="O50" s="156"/>
      <c r="P50" s="156"/>
      <c r="Q50" s="156"/>
      <c r="R50" s="156"/>
      <c r="S50" s="156"/>
      <c r="T50" s="164">
        <v>6500</v>
      </c>
      <c r="U50" s="165"/>
      <c r="V50" s="156"/>
      <c r="W50" s="156"/>
      <c r="X50" s="157"/>
      <c r="Y50" s="157"/>
      <c r="Z50" s="157"/>
      <c r="AA50" s="166" t="s">
        <v>545</v>
      </c>
      <c r="AB50" s="104">
        <v>6500</v>
      </c>
      <c r="AC50" s="104">
        <v>0</v>
      </c>
      <c r="AD50" s="158"/>
      <c r="AE50" s="142" t="s">
        <v>544</v>
      </c>
      <c r="AF50" s="159"/>
    </row>
    <row r="51" spans="1:32" s="122" customFormat="1" ht="53.45" customHeight="1" x14ac:dyDescent="0.25">
      <c r="A51" s="111">
        <v>46</v>
      </c>
      <c r="B51" s="112" t="s">
        <v>521</v>
      </c>
      <c r="C51" s="113">
        <v>4200326930001</v>
      </c>
      <c r="D51" s="113">
        <v>200326930001</v>
      </c>
      <c r="E51" s="114" t="s">
        <v>165</v>
      </c>
      <c r="F51" s="114"/>
      <c r="G51" s="147" t="s">
        <v>522</v>
      </c>
      <c r="H51" s="114" t="s">
        <v>149</v>
      </c>
      <c r="I51" s="124" t="s">
        <v>516</v>
      </c>
      <c r="J51" s="124" t="s">
        <v>518</v>
      </c>
      <c r="K51" s="115" t="s">
        <v>523</v>
      </c>
      <c r="L51" s="116"/>
      <c r="M51" s="116"/>
      <c r="N51" s="116"/>
      <c r="O51" s="116"/>
      <c r="P51" s="116"/>
      <c r="Q51" s="116"/>
      <c r="R51" s="116"/>
      <c r="S51" s="119">
        <v>613.4</v>
      </c>
      <c r="T51" s="119">
        <v>286.7</v>
      </c>
      <c r="U51" s="116"/>
      <c r="V51" s="119">
        <v>286.7</v>
      </c>
      <c r="W51" s="116"/>
      <c r="X51" s="117"/>
      <c r="Y51" s="117"/>
      <c r="Z51" s="117"/>
      <c r="AA51" s="118"/>
      <c r="AB51" s="119">
        <v>1186.8</v>
      </c>
      <c r="AC51" s="119">
        <v>2253.1999999999998</v>
      </c>
      <c r="AD51" s="119"/>
      <c r="AE51" s="144" t="s">
        <v>479</v>
      </c>
      <c r="AF51" s="121"/>
    </row>
    <row r="52" spans="1:32" s="122" customFormat="1" ht="53.45" customHeight="1" x14ac:dyDescent="0.25">
      <c r="A52" s="35">
        <v>47</v>
      </c>
      <c r="B52" s="36" t="s">
        <v>521</v>
      </c>
      <c r="C52" s="94">
        <v>4200326930001</v>
      </c>
      <c r="D52" s="94">
        <v>200326930001</v>
      </c>
      <c r="E52" s="38" t="s">
        <v>524</v>
      </c>
      <c r="F52" s="38"/>
      <c r="G52" s="146" t="s">
        <v>525</v>
      </c>
      <c r="H52" s="38" t="s">
        <v>149</v>
      </c>
      <c r="I52" s="91" t="s">
        <v>516</v>
      </c>
      <c r="J52" s="91" t="s">
        <v>518</v>
      </c>
      <c r="K52" s="41" t="s">
        <v>526</v>
      </c>
      <c r="L52" s="47"/>
      <c r="M52" s="47"/>
      <c r="N52" s="47"/>
      <c r="O52" s="47"/>
      <c r="P52" s="47"/>
      <c r="Q52" s="47"/>
      <c r="R52" s="47"/>
      <c r="S52" s="47"/>
      <c r="T52" s="42">
        <v>410</v>
      </c>
      <c r="U52" s="47"/>
      <c r="V52" s="42">
        <v>257</v>
      </c>
      <c r="W52" s="47"/>
      <c r="X52" s="22"/>
      <c r="Y52" s="22"/>
      <c r="Z52" s="22"/>
      <c r="AA52" s="59"/>
      <c r="AB52" s="42">
        <v>667</v>
      </c>
      <c r="AC52" s="42">
        <v>2171.4</v>
      </c>
      <c r="AD52" s="42"/>
      <c r="AE52" s="142" t="s">
        <v>479</v>
      </c>
      <c r="AF52" s="110"/>
    </row>
    <row r="53" spans="1:32" s="122" customFormat="1" ht="53.45" customHeight="1" x14ac:dyDescent="0.25">
      <c r="A53" s="111">
        <v>48</v>
      </c>
      <c r="B53" s="112" t="s">
        <v>53</v>
      </c>
      <c r="C53" s="113">
        <v>4200251660003</v>
      </c>
      <c r="D53" s="160">
        <v>200251660003</v>
      </c>
      <c r="E53" s="114" t="s">
        <v>35</v>
      </c>
      <c r="F53" s="114"/>
      <c r="G53" s="147" t="s">
        <v>528</v>
      </c>
      <c r="H53" s="114" t="s">
        <v>529</v>
      </c>
      <c r="I53" s="124" t="s">
        <v>530</v>
      </c>
      <c r="J53" s="124" t="s">
        <v>531</v>
      </c>
      <c r="K53" s="115" t="s">
        <v>532</v>
      </c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9">
        <v>55</v>
      </c>
      <c r="X53" s="117"/>
      <c r="Y53" s="117"/>
      <c r="Z53" s="117"/>
      <c r="AA53" s="118"/>
      <c r="AB53" s="119">
        <v>55</v>
      </c>
      <c r="AC53" s="119">
        <v>4945</v>
      </c>
      <c r="AD53" s="119"/>
      <c r="AE53" s="144" t="s">
        <v>479</v>
      </c>
      <c r="AF53" s="121"/>
    </row>
    <row r="54" spans="1:32" s="122" customFormat="1" ht="53.45" customHeight="1" x14ac:dyDescent="0.25">
      <c r="A54" s="35">
        <v>49</v>
      </c>
      <c r="B54" s="36" t="s">
        <v>533</v>
      </c>
      <c r="C54" s="94">
        <v>4202048690005</v>
      </c>
      <c r="D54" s="163">
        <v>202048690005</v>
      </c>
      <c r="E54" s="38" t="s">
        <v>534</v>
      </c>
      <c r="F54" s="38"/>
      <c r="G54" s="146" t="s">
        <v>535</v>
      </c>
      <c r="H54" s="38"/>
      <c r="I54" s="91" t="s">
        <v>536</v>
      </c>
      <c r="J54" s="91" t="s">
        <v>537</v>
      </c>
      <c r="K54" s="41" t="s">
        <v>538</v>
      </c>
      <c r="L54" s="47"/>
      <c r="M54" s="47"/>
      <c r="N54" s="47"/>
      <c r="O54" s="47"/>
      <c r="P54" s="47"/>
      <c r="Q54" s="47"/>
      <c r="R54" s="47"/>
      <c r="S54" s="47"/>
      <c r="T54" s="42">
        <v>2500</v>
      </c>
      <c r="U54" s="47"/>
      <c r="V54" s="47"/>
      <c r="W54" s="47"/>
      <c r="X54" s="22"/>
      <c r="Y54" s="22"/>
      <c r="Z54" s="22"/>
      <c r="AA54" s="57" t="s">
        <v>550</v>
      </c>
      <c r="AB54" s="42">
        <v>2500</v>
      </c>
      <c r="AC54" s="42">
        <v>0</v>
      </c>
      <c r="AD54" s="42"/>
      <c r="AE54" s="142" t="s">
        <v>549</v>
      </c>
      <c r="AF54" s="110"/>
    </row>
    <row r="55" spans="1:32" s="122" customFormat="1" ht="53.45" customHeight="1" x14ac:dyDescent="0.25">
      <c r="A55" s="111">
        <v>50</v>
      </c>
      <c r="B55" s="112" t="s">
        <v>406</v>
      </c>
      <c r="C55" s="113">
        <v>4200505350336</v>
      </c>
      <c r="D55" s="160">
        <v>200505350336</v>
      </c>
      <c r="E55" s="114" t="s">
        <v>135</v>
      </c>
      <c r="F55" s="114"/>
      <c r="G55" s="147" t="s">
        <v>539</v>
      </c>
      <c r="H55" s="114" t="s">
        <v>540</v>
      </c>
      <c r="I55" s="124" t="s">
        <v>530</v>
      </c>
      <c r="J55" s="124" t="s">
        <v>541</v>
      </c>
      <c r="K55" s="115" t="s">
        <v>542</v>
      </c>
      <c r="L55" s="116"/>
      <c r="M55" s="116"/>
      <c r="N55" s="116"/>
      <c r="O55" s="116"/>
      <c r="P55" s="116"/>
      <c r="Q55" s="116"/>
      <c r="R55" s="116"/>
      <c r="S55" s="119">
        <v>482.65</v>
      </c>
      <c r="T55" s="119">
        <v>212.9</v>
      </c>
      <c r="U55" s="119">
        <v>906.02</v>
      </c>
      <c r="V55" s="119">
        <v>688.42</v>
      </c>
      <c r="W55" s="116"/>
      <c r="X55" s="117"/>
      <c r="Y55" s="117"/>
      <c r="Z55" s="117"/>
      <c r="AA55" s="118"/>
      <c r="AB55" s="119">
        <v>2289.9899999999998</v>
      </c>
      <c r="AC55" s="119">
        <v>1758.59</v>
      </c>
      <c r="AD55" s="119"/>
      <c r="AE55" s="144" t="s">
        <v>479</v>
      </c>
      <c r="AF55" s="121"/>
    </row>
    <row r="56" spans="1:32" s="122" customFormat="1" ht="53.45" customHeight="1" x14ac:dyDescent="0.25">
      <c r="A56" s="35">
        <v>51</v>
      </c>
      <c r="B56" s="36" t="s">
        <v>533</v>
      </c>
      <c r="C56" s="94">
        <v>4202048690005</v>
      </c>
      <c r="D56" s="163">
        <v>202048690005</v>
      </c>
      <c r="E56" s="38" t="s">
        <v>551</v>
      </c>
      <c r="F56" s="38"/>
      <c r="G56" s="146" t="s">
        <v>552</v>
      </c>
      <c r="H56" s="38" t="s">
        <v>30</v>
      </c>
      <c r="I56" s="91" t="s">
        <v>553</v>
      </c>
      <c r="J56" s="91" t="s">
        <v>554</v>
      </c>
      <c r="K56" s="41" t="s">
        <v>575</v>
      </c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2">
        <v>1620</v>
      </c>
      <c r="X56" s="22"/>
      <c r="Y56" s="22"/>
      <c r="Z56" s="22"/>
      <c r="AA56" s="57" t="s">
        <v>577</v>
      </c>
      <c r="AB56" s="42">
        <v>1620</v>
      </c>
      <c r="AC56" s="42">
        <v>0</v>
      </c>
      <c r="AD56" s="42"/>
      <c r="AE56" s="142" t="s">
        <v>576</v>
      </c>
      <c r="AF56" s="110"/>
    </row>
    <row r="57" spans="1:32" s="122" customFormat="1" ht="53.45" customHeight="1" x14ac:dyDescent="0.25">
      <c r="A57" s="111">
        <v>52</v>
      </c>
      <c r="B57" s="112" t="s">
        <v>307</v>
      </c>
      <c r="C57" s="113">
        <v>4201407800001</v>
      </c>
      <c r="D57" s="160">
        <v>201407800001</v>
      </c>
      <c r="E57" s="114" t="s">
        <v>555</v>
      </c>
      <c r="F57" s="114"/>
      <c r="G57" s="147" t="s">
        <v>556</v>
      </c>
      <c r="H57" s="114" t="s">
        <v>149</v>
      </c>
      <c r="I57" s="124" t="s">
        <v>557</v>
      </c>
      <c r="J57" s="124" t="s">
        <v>558</v>
      </c>
      <c r="K57" s="115" t="s">
        <v>559</v>
      </c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7"/>
      <c r="Y57" s="117"/>
      <c r="Z57" s="117"/>
      <c r="AA57" s="118"/>
      <c r="AB57" s="119">
        <v>0</v>
      </c>
      <c r="AC57" s="119">
        <v>54500</v>
      </c>
      <c r="AD57" s="119"/>
      <c r="AE57" s="144" t="s">
        <v>479</v>
      </c>
      <c r="AF57" s="121"/>
    </row>
    <row r="58" spans="1:32" s="122" customFormat="1" ht="53.45" customHeight="1" x14ac:dyDescent="0.25">
      <c r="A58" s="35">
        <v>53</v>
      </c>
      <c r="B58" s="36" t="s">
        <v>560</v>
      </c>
      <c r="C58" s="94">
        <v>4201026910005</v>
      </c>
      <c r="D58" s="163">
        <v>201026910005</v>
      </c>
      <c r="E58" s="38" t="s">
        <v>561</v>
      </c>
      <c r="F58" s="38"/>
      <c r="G58" s="146" t="s">
        <v>562</v>
      </c>
      <c r="H58" s="38" t="s">
        <v>149</v>
      </c>
      <c r="I58" s="91" t="s">
        <v>563</v>
      </c>
      <c r="J58" s="91" t="s">
        <v>565</v>
      </c>
      <c r="K58" s="41" t="s">
        <v>564</v>
      </c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2">
        <v>99999</v>
      </c>
      <c r="W58" s="47"/>
      <c r="X58" s="22"/>
      <c r="Y58" s="22"/>
      <c r="Z58" s="22"/>
      <c r="AA58" s="57" t="s">
        <v>574</v>
      </c>
      <c r="AB58" s="42">
        <v>99999</v>
      </c>
      <c r="AC58" s="42">
        <v>0</v>
      </c>
      <c r="AD58" s="42"/>
      <c r="AE58" s="142" t="s">
        <v>544</v>
      </c>
      <c r="AF58" s="110"/>
    </row>
    <row r="59" spans="1:32" s="122" customFormat="1" ht="53.45" customHeight="1" x14ac:dyDescent="0.25">
      <c r="A59" s="111">
        <v>54</v>
      </c>
      <c r="B59" s="112" t="s">
        <v>567</v>
      </c>
      <c r="C59" s="113">
        <v>4200379970005</v>
      </c>
      <c r="D59" s="160">
        <v>200379970005</v>
      </c>
      <c r="E59" s="114" t="s">
        <v>568</v>
      </c>
      <c r="F59" s="114"/>
      <c r="G59" s="147" t="s">
        <v>569</v>
      </c>
      <c r="H59" s="114" t="s">
        <v>149</v>
      </c>
      <c r="I59" s="124" t="s">
        <v>570</v>
      </c>
      <c r="J59" s="124" t="s">
        <v>571</v>
      </c>
      <c r="K59" s="115" t="s">
        <v>579</v>
      </c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9">
        <v>2852.85</v>
      </c>
      <c r="X59" s="117"/>
      <c r="Y59" s="117"/>
      <c r="Z59" s="117"/>
      <c r="AA59" s="126" t="s">
        <v>580</v>
      </c>
      <c r="AB59" s="119">
        <v>2852.85</v>
      </c>
      <c r="AC59" s="119">
        <v>0</v>
      </c>
      <c r="AD59" s="119"/>
      <c r="AE59" s="144" t="s">
        <v>544</v>
      </c>
      <c r="AF59" s="121"/>
    </row>
    <row r="60" spans="1:32" s="122" customFormat="1" ht="53.45" customHeight="1" x14ac:dyDescent="0.25">
      <c r="A60" s="96">
        <v>55</v>
      </c>
      <c r="B60" s="97" t="s">
        <v>53</v>
      </c>
      <c r="C60" s="98">
        <v>4200251660003</v>
      </c>
      <c r="D60" s="169">
        <v>200251660003</v>
      </c>
      <c r="E60" s="99" t="s">
        <v>583</v>
      </c>
      <c r="F60" s="99"/>
      <c r="G60" s="170" t="s">
        <v>584</v>
      </c>
      <c r="H60" s="99" t="s">
        <v>527</v>
      </c>
      <c r="I60" s="101" t="s">
        <v>585</v>
      </c>
      <c r="J60" s="101" t="s">
        <v>586</v>
      </c>
      <c r="K60" s="41" t="s">
        <v>587</v>
      </c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4"/>
      <c r="X60" s="105"/>
      <c r="Y60" s="105"/>
      <c r="Z60" s="105"/>
      <c r="AA60" s="106"/>
      <c r="AB60" s="104">
        <v>0</v>
      </c>
      <c r="AC60" s="104">
        <v>11900</v>
      </c>
      <c r="AD60" s="104"/>
      <c r="AE60" s="171" t="s">
        <v>479</v>
      </c>
      <c r="AF60" s="121"/>
    </row>
    <row r="61" spans="1:32" s="122" customFormat="1" ht="53.45" customHeight="1" x14ac:dyDescent="0.25">
      <c r="A61" s="172">
        <v>56</v>
      </c>
      <c r="B61" s="128" t="s">
        <v>53</v>
      </c>
      <c r="C61" s="129">
        <v>4200251660003</v>
      </c>
      <c r="D61" s="173">
        <v>200251660003</v>
      </c>
      <c r="E61" s="130" t="s">
        <v>583</v>
      </c>
      <c r="F61" s="130"/>
      <c r="G61" s="174" t="s">
        <v>588</v>
      </c>
      <c r="H61" s="130" t="s">
        <v>589</v>
      </c>
      <c r="I61" s="132" t="s">
        <v>585</v>
      </c>
      <c r="J61" s="132" t="s">
        <v>586</v>
      </c>
      <c r="K61" s="115" t="s">
        <v>532</v>
      </c>
      <c r="L61" s="175"/>
      <c r="M61" s="175"/>
      <c r="N61" s="175"/>
      <c r="O61" s="175"/>
      <c r="P61" s="175"/>
      <c r="Q61" s="175"/>
      <c r="R61" s="175"/>
      <c r="S61" s="175"/>
      <c r="T61" s="175"/>
      <c r="U61" s="135">
        <v>758.32</v>
      </c>
      <c r="V61" s="135">
        <v>2095.4299999999998</v>
      </c>
      <c r="W61" s="135">
        <v>567.71</v>
      </c>
      <c r="X61" s="176"/>
      <c r="Y61" s="176"/>
      <c r="Z61" s="176"/>
      <c r="AA61" s="177"/>
      <c r="AB61" s="135">
        <v>3421.46</v>
      </c>
      <c r="AC61" s="135">
        <v>1578.54</v>
      </c>
      <c r="AD61" s="135"/>
      <c r="AE61" s="178" t="s">
        <v>479</v>
      </c>
      <c r="AF61" s="121"/>
    </row>
    <row r="62" spans="1:32" s="122" customFormat="1" ht="53.45" customHeight="1" x14ac:dyDescent="0.25">
      <c r="A62" s="35">
        <v>57</v>
      </c>
      <c r="B62" s="36" t="s">
        <v>302</v>
      </c>
      <c r="C62" s="94">
        <v>4200303990007</v>
      </c>
      <c r="D62" s="163">
        <v>200303990007</v>
      </c>
      <c r="E62" s="38" t="s">
        <v>309</v>
      </c>
      <c r="F62" s="38"/>
      <c r="G62" s="146" t="s">
        <v>593</v>
      </c>
      <c r="H62" s="38" t="s">
        <v>527</v>
      </c>
      <c r="I62" s="91" t="s">
        <v>594</v>
      </c>
      <c r="J62" s="91" t="s">
        <v>596</v>
      </c>
      <c r="K62" s="41" t="s">
        <v>595</v>
      </c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2"/>
      <c r="X62" s="22"/>
      <c r="Y62" s="22"/>
      <c r="Z62" s="22"/>
      <c r="AA62" s="57"/>
      <c r="AB62" s="42">
        <v>0</v>
      </c>
      <c r="AC62" s="42">
        <v>11951.8</v>
      </c>
      <c r="AD62" s="42"/>
      <c r="AE62" s="142" t="s">
        <v>479</v>
      </c>
      <c r="AF62" s="121"/>
    </row>
    <row r="63" spans="1:32" s="122" customFormat="1" ht="53.45" customHeight="1" x14ac:dyDescent="0.25">
      <c r="A63" s="111">
        <v>58</v>
      </c>
      <c r="B63" s="112" t="s">
        <v>302</v>
      </c>
      <c r="C63" s="113">
        <v>4200303990007</v>
      </c>
      <c r="D63" s="160">
        <v>200303990007</v>
      </c>
      <c r="E63" s="114" t="s">
        <v>309</v>
      </c>
      <c r="F63" s="114"/>
      <c r="G63" s="147" t="s">
        <v>597</v>
      </c>
      <c r="H63" s="114" t="s">
        <v>598</v>
      </c>
      <c r="I63" s="124" t="s">
        <v>594</v>
      </c>
      <c r="J63" s="124" t="s">
        <v>596</v>
      </c>
      <c r="K63" s="115" t="s">
        <v>599</v>
      </c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9"/>
      <c r="X63" s="117"/>
      <c r="Y63" s="117"/>
      <c r="Z63" s="117"/>
      <c r="AA63" s="126"/>
      <c r="AB63" s="119">
        <v>0</v>
      </c>
      <c r="AC63" s="119">
        <v>5000</v>
      </c>
      <c r="AD63" s="119"/>
      <c r="AE63" s="144" t="s">
        <v>479</v>
      </c>
      <c r="AF63" s="121"/>
    </row>
    <row r="64" spans="1:32" s="1" customFormat="1" ht="57.6" customHeight="1" x14ac:dyDescent="0.25">
      <c r="A64" s="27"/>
      <c r="B64" s="28"/>
      <c r="C64" s="48"/>
      <c r="D64" s="48"/>
      <c r="E64" s="30"/>
      <c r="F64" s="30"/>
      <c r="G64" s="30"/>
      <c r="H64" s="30"/>
      <c r="I64" s="32"/>
      <c r="J64" s="32"/>
      <c r="K64" s="43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21"/>
      <c r="Y64" s="21"/>
      <c r="Z64" s="21"/>
      <c r="AA64" s="58"/>
      <c r="AB64" s="34"/>
      <c r="AC64" s="34"/>
      <c r="AD64" s="34"/>
      <c r="AE64" s="83"/>
      <c r="AF64" s="84"/>
    </row>
    <row r="65" spans="1:32" s="9" customFormat="1" ht="39.75" customHeight="1" x14ac:dyDescent="0.25">
      <c r="A65" s="260" t="s">
        <v>582</v>
      </c>
      <c r="B65" s="261"/>
      <c r="C65" s="49"/>
      <c r="D65" s="49"/>
      <c r="E65" s="49"/>
      <c r="F65" s="50"/>
      <c r="G65" s="50"/>
      <c r="H65" s="50"/>
      <c r="I65" s="50"/>
      <c r="J65" s="50" t="s">
        <v>509</v>
      </c>
      <c r="K65" s="51">
        <f>SUM(L65:W65)</f>
        <v>291212.52</v>
      </c>
      <c r="L65" s="51">
        <f>SUM(L6:L64)</f>
        <v>4155.3</v>
      </c>
      <c r="M65" s="51">
        <f t="shared" ref="M65:X65" si="1">SUM(M6:M64)</f>
        <v>10776.79</v>
      </c>
      <c r="N65" s="51">
        <f t="shared" si="1"/>
        <v>16419.32</v>
      </c>
      <c r="O65" s="51">
        <f t="shared" si="1"/>
        <v>23842.690000000002</v>
      </c>
      <c r="P65" s="51">
        <f t="shared" si="1"/>
        <v>9873.01</v>
      </c>
      <c r="Q65" s="51">
        <f t="shared" si="1"/>
        <v>11021.56</v>
      </c>
      <c r="R65" s="51">
        <f t="shared" si="1"/>
        <v>30905.489999999998</v>
      </c>
      <c r="S65" s="51">
        <f t="shared" si="1"/>
        <v>8622.35</v>
      </c>
      <c r="T65" s="51">
        <f t="shared" si="1"/>
        <v>39902.42</v>
      </c>
      <c r="U65" s="51">
        <f t="shared" si="1"/>
        <v>13473.029999999999</v>
      </c>
      <c r="V65" s="51">
        <f t="shared" si="1"/>
        <v>112256.40999999999</v>
      </c>
      <c r="W65" s="51">
        <f t="shared" si="1"/>
        <v>9964.1500000000015</v>
      </c>
      <c r="X65" s="51">
        <f t="shared" si="1"/>
        <v>0</v>
      </c>
      <c r="Y65" s="51"/>
      <c r="Z65" s="51"/>
      <c r="AA65" s="50"/>
      <c r="AB65" s="51"/>
      <c r="AC65" s="51"/>
      <c r="AD65" s="51"/>
      <c r="AE65" s="256"/>
      <c r="AF65" s="257"/>
    </row>
    <row r="66" spans="1:32" ht="28.15" customHeight="1" x14ac:dyDescent="0.25">
      <c r="J66" s="3"/>
    </row>
  </sheetData>
  <mergeCells count="44">
    <mergeCell ref="A65:B65"/>
    <mergeCell ref="AE65:AF65"/>
    <mergeCell ref="AE18:AF18"/>
    <mergeCell ref="AE19:AF19"/>
    <mergeCell ref="AE20:AF20"/>
    <mergeCell ref="AE21:AF21"/>
    <mergeCell ref="AE22:AF22"/>
    <mergeCell ref="AE24:AF24"/>
    <mergeCell ref="AE26:AF26"/>
    <mergeCell ref="AE23:AF23"/>
    <mergeCell ref="AE31:AF31"/>
    <mergeCell ref="AE17:AF17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2:AF5"/>
    <mergeCell ref="I2:I5"/>
    <mergeCell ref="J2:J5"/>
    <mergeCell ref="K2:K5"/>
    <mergeCell ref="L2:W2"/>
    <mergeCell ref="X2:X5"/>
    <mergeCell ref="Y2:Y5"/>
    <mergeCell ref="Z2:Z5"/>
    <mergeCell ref="AA2:AA5"/>
    <mergeCell ref="AB2:AB5"/>
    <mergeCell ref="AC2:AC5"/>
    <mergeCell ref="AD2:AD5"/>
    <mergeCell ref="H2:H5"/>
    <mergeCell ref="B4:B5"/>
    <mergeCell ref="C4:C5"/>
    <mergeCell ref="D4:D5"/>
    <mergeCell ref="A2:A5"/>
    <mergeCell ref="B2:D3"/>
    <mergeCell ref="E2:E5"/>
    <mergeCell ref="F2:F5"/>
    <mergeCell ref="G2:G5"/>
  </mergeCells>
  <conditionalFormatting sqref="AE6:AE65">
    <cfRule type="cellIs" dxfId="25" priority="4" operator="equal">
      <formula>"UGOVOR IZVRŠEN"</formula>
    </cfRule>
    <cfRule type="iconSet" priority="5">
      <iconSet iconSet="3TrafficLights2">
        <cfvo type="percent" val="0"/>
        <cfvo type="percent" val="33"/>
        <cfvo type="percent" val="67"/>
      </iconSet>
    </cfRule>
  </conditionalFormatting>
  <conditionalFormatting sqref="AE6:AF65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{828D894C-248F-4E17-8A2F-FC33BDA1ABBA}</x14:id>
        </ext>
      </extLst>
    </cfRule>
  </conditionalFormatting>
  <conditionalFormatting sqref="AF45">
    <cfRule type="cellIs" dxfId="24" priority="1" operator="equal">
      <formula>"UGOVOR IZVRŠEN"</formula>
    </cfRule>
    <cfRule type="iconSet" priority="2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1.99"/>
  <pageSetup paperSize="9" scale="25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8D894C-248F-4E17-8A2F-FC33BDA1AB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AE6:AF65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87"/>
  <sheetViews>
    <sheetView topLeftCell="I49" zoomScale="60" zoomScaleNormal="60" workbookViewId="0">
      <selection activeCell="B57" sqref="B57:AE57"/>
    </sheetView>
  </sheetViews>
  <sheetFormatPr defaultColWidth="9.140625" defaultRowHeight="15" x14ac:dyDescent="0.25"/>
  <cols>
    <col min="1" max="1" width="5.28515625" style="4" customWidth="1"/>
    <col min="2" max="2" width="38.28515625" style="5" customWidth="1"/>
    <col min="3" max="3" width="23.42578125" style="5" customWidth="1"/>
    <col min="4" max="4" width="21.28515625" style="5" customWidth="1"/>
    <col min="5" max="5" width="40.28515625" style="6" customWidth="1"/>
    <col min="6" max="6" width="17.42578125" style="3" hidden="1" customWidth="1"/>
    <col min="7" max="7" width="19.85546875" style="3" customWidth="1"/>
    <col min="8" max="8" width="14.28515625" style="3" customWidth="1"/>
    <col min="9" max="9" width="19.7109375" style="7" customWidth="1"/>
    <col min="10" max="10" width="18.42578125" style="7" customWidth="1"/>
    <col min="11" max="11" width="30.7109375" style="3" customWidth="1"/>
    <col min="12" max="13" width="10.7109375" style="3" customWidth="1"/>
    <col min="14" max="14" width="11.7109375" style="3" customWidth="1"/>
    <col min="15" max="16" width="10.7109375" style="3" customWidth="1"/>
    <col min="17" max="17" width="11.7109375" style="3" customWidth="1"/>
    <col min="18" max="18" width="10.7109375" style="3" customWidth="1"/>
    <col min="19" max="19" width="11.85546875" style="3" customWidth="1"/>
    <col min="20" max="20" width="12.85546875" style="3" customWidth="1"/>
    <col min="21" max="21" width="12.28515625" style="3" customWidth="1"/>
    <col min="22" max="22" width="12.42578125" style="3" customWidth="1"/>
    <col min="23" max="23" width="14" style="3" customWidth="1"/>
    <col min="24" max="24" width="4.7109375" style="8" customWidth="1"/>
    <col min="25" max="27" width="15.7109375" style="8" customWidth="1"/>
    <col min="28" max="28" width="19.5703125" style="66" customWidth="1"/>
    <col min="29" max="29" width="18.7109375" style="67" customWidth="1"/>
    <col min="30" max="30" width="10.85546875" style="8" customWidth="1"/>
    <col min="31" max="31" width="12.7109375" style="4" customWidth="1"/>
    <col min="32" max="32" width="8" style="3" customWidth="1"/>
    <col min="33" max="16384" width="9.140625" style="3"/>
  </cols>
  <sheetData>
    <row r="1" spans="1:47" s="1" customFormat="1" ht="28.15" customHeight="1" x14ac:dyDescent="0.25">
      <c r="A1" s="12">
        <f ca="1">TODAY()</f>
        <v>46252</v>
      </c>
      <c r="B1" s="13"/>
      <c r="C1" s="13"/>
      <c r="D1" s="13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/>
      <c r="Y1" s="23"/>
      <c r="Z1" s="23"/>
      <c r="AA1" s="23"/>
      <c r="AB1" s="63"/>
      <c r="AC1" s="64"/>
      <c r="AD1" s="17"/>
      <c r="AE1" s="18"/>
      <c r="AF1" s="10"/>
    </row>
    <row r="2" spans="1:47" s="2" customFormat="1" ht="28.15" customHeight="1" x14ac:dyDescent="0.25">
      <c r="A2" s="289" t="s">
        <v>0</v>
      </c>
      <c r="B2" s="279" t="s">
        <v>1</v>
      </c>
      <c r="C2" s="280"/>
      <c r="D2" s="281"/>
      <c r="E2" s="276" t="s">
        <v>424</v>
      </c>
      <c r="F2" s="274" t="s">
        <v>3</v>
      </c>
      <c r="G2" s="277" t="s">
        <v>179</v>
      </c>
      <c r="H2" s="268" t="s">
        <v>29</v>
      </c>
      <c r="I2" s="278" t="s">
        <v>425</v>
      </c>
      <c r="J2" s="278" t="s">
        <v>426</v>
      </c>
      <c r="K2" s="278" t="s">
        <v>185</v>
      </c>
      <c r="L2" s="274" t="s">
        <v>602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90" t="s">
        <v>603</v>
      </c>
      <c r="Y2" s="262" t="s">
        <v>181</v>
      </c>
      <c r="Z2" s="265" t="s">
        <v>182</v>
      </c>
      <c r="AA2" s="268" t="s">
        <v>183</v>
      </c>
      <c r="AB2" s="271" t="s">
        <v>186</v>
      </c>
      <c r="AC2" s="258" t="s">
        <v>6</v>
      </c>
      <c r="AD2" s="262" t="s">
        <v>184</v>
      </c>
      <c r="AE2" s="290" t="s">
        <v>23</v>
      </c>
      <c r="AF2" s="290"/>
    </row>
    <row r="3" spans="1:47" s="2" customFormat="1" ht="28.15" customHeight="1" x14ac:dyDescent="0.25">
      <c r="A3" s="289"/>
      <c r="B3" s="282"/>
      <c r="C3" s="283"/>
      <c r="D3" s="284"/>
      <c r="E3" s="276"/>
      <c r="F3" s="274"/>
      <c r="G3" s="277"/>
      <c r="H3" s="269"/>
      <c r="I3" s="278"/>
      <c r="J3" s="278"/>
      <c r="K3" s="278"/>
      <c r="L3" s="24" t="s">
        <v>7</v>
      </c>
      <c r="M3" s="24" t="s">
        <v>7</v>
      </c>
      <c r="N3" s="24" t="s">
        <v>7</v>
      </c>
      <c r="O3" s="24" t="s">
        <v>7</v>
      </c>
      <c r="P3" s="24" t="s">
        <v>7</v>
      </c>
      <c r="Q3" s="24" t="s">
        <v>7</v>
      </c>
      <c r="R3" s="24" t="s">
        <v>7</v>
      </c>
      <c r="S3" s="24" t="s">
        <v>7</v>
      </c>
      <c r="T3" s="24" t="s">
        <v>7</v>
      </c>
      <c r="U3" s="24" t="s">
        <v>7</v>
      </c>
      <c r="V3" s="24" t="s">
        <v>7</v>
      </c>
      <c r="W3" s="24" t="s">
        <v>7</v>
      </c>
      <c r="X3" s="290"/>
      <c r="Y3" s="263"/>
      <c r="Z3" s="266"/>
      <c r="AA3" s="269"/>
      <c r="AB3" s="272"/>
      <c r="AC3" s="258"/>
      <c r="AD3" s="263"/>
      <c r="AE3" s="290"/>
      <c r="AF3" s="290"/>
    </row>
    <row r="4" spans="1:47" s="2" customFormat="1" ht="28.15" customHeight="1" x14ac:dyDescent="0.25">
      <c r="A4" s="289"/>
      <c r="B4" s="291" t="s">
        <v>180</v>
      </c>
      <c r="C4" s="285" t="s">
        <v>24</v>
      </c>
      <c r="D4" s="285" t="s">
        <v>25</v>
      </c>
      <c r="E4" s="276"/>
      <c r="F4" s="274"/>
      <c r="G4" s="277"/>
      <c r="H4" s="269"/>
      <c r="I4" s="278"/>
      <c r="J4" s="278"/>
      <c r="K4" s="278"/>
      <c r="L4" s="25">
        <v>44927</v>
      </c>
      <c r="M4" s="141" t="s">
        <v>390</v>
      </c>
      <c r="N4" s="141" t="s">
        <v>391</v>
      </c>
      <c r="O4" s="26" t="s">
        <v>11</v>
      </c>
      <c r="P4" s="26" t="s">
        <v>12</v>
      </c>
      <c r="Q4" s="26" t="s">
        <v>13</v>
      </c>
      <c r="R4" s="26" t="s">
        <v>14</v>
      </c>
      <c r="S4" s="26" t="s">
        <v>15</v>
      </c>
      <c r="T4" s="26" t="s">
        <v>16</v>
      </c>
      <c r="U4" s="26" t="s">
        <v>17</v>
      </c>
      <c r="V4" s="26" t="s">
        <v>18</v>
      </c>
      <c r="W4" s="26" t="s">
        <v>19</v>
      </c>
      <c r="X4" s="290"/>
      <c r="Y4" s="263"/>
      <c r="Z4" s="266"/>
      <c r="AA4" s="269"/>
      <c r="AB4" s="272"/>
      <c r="AC4" s="258"/>
      <c r="AD4" s="263"/>
      <c r="AE4" s="290"/>
      <c r="AF4" s="290"/>
    </row>
    <row r="5" spans="1:47" s="2" customFormat="1" ht="39" customHeight="1" x14ac:dyDescent="0.25">
      <c r="A5" s="289"/>
      <c r="B5" s="292"/>
      <c r="C5" s="286"/>
      <c r="D5" s="286"/>
      <c r="E5" s="276"/>
      <c r="F5" s="274"/>
      <c r="G5" s="277"/>
      <c r="H5" s="270"/>
      <c r="I5" s="278"/>
      <c r="J5" s="278"/>
      <c r="K5" s="278"/>
      <c r="L5" s="24" t="s">
        <v>8</v>
      </c>
      <c r="M5" s="24" t="s">
        <v>8</v>
      </c>
      <c r="N5" s="24" t="s">
        <v>8</v>
      </c>
      <c r="O5" s="24" t="s">
        <v>8</v>
      </c>
      <c r="P5" s="24" t="s">
        <v>8</v>
      </c>
      <c r="Q5" s="24" t="s">
        <v>8</v>
      </c>
      <c r="R5" s="24" t="s">
        <v>8</v>
      </c>
      <c r="S5" s="24" t="s">
        <v>8</v>
      </c>
      <c r="T5" s="24" t="s">
        <v>8</v>
      </c>
      <c r="U5" s="24" t="s">
        <v>8</v>
      </c>
      <c r="V5" s="24" t="s">
        <v>8</v>
      </c>
      <c r="W5" s="24" t="s">
        <v>8</v>
      </c>
      <c r="X5" s="290"/>
      <c r="Y5" s="264"/>
      <c r="Z5" s="267"/>
      <c r="AA5" s="270"/>
      <c r="AB5" s="273"/>
      <c r="AC5" s="258"/>
      <c r="AD5" s="264"/>
      <c r="AE5" s="290"/>
      <c r="AF5" s="290"/>
    </row>
    <row r="6" spans="1:47" s="11" customFormat="1" ht="52.15" customHeight="1" x14ac:dyDescent="0.25">
      <c r="A6" s="35">
        <v>1</v>
      </c>
      <c r="B6" s="36" t="s">
        <v>307</v>
      </c>
      <c r="C6" s="94">
        <v>4201407800001</v>
      </c>
      <c r="D6" s="94">
        <v>201407800001</v>
      </c>
      <c r="E6" s="38" t="s">
        <v>355</v>
      </c>
      <c r="F6" s="38"/>
      <c r="G6" s="90" t="s">
        <v>356</v>
      </c>
      <c r="H6" s="38" t="s">
        <v>30</v>
      </c>
      <c r="I6" s="91" t="s">
        <v>357</v>
      </c>
      <c r="J6" s="91" t="s">
        <v>358</v>
      </c>
      <c r="K6" s="41" t="s">
        <v>359</v>
      </c>
      <c r="L6" s="42">
        <v>130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22"/>
      <c r="Y6" s="22"/>
      <c r="Z6" s="22"/>
      <c r="AA6" s="57" t="s">
        <v>358</v>
      </c>
      <c r="AB6" s="42">
        <v>1560</v>
      </c>
      <c r="AC6" s="42">
        <v>0</v>
      </c>
      <c r="AD6" s="42"/>
      <c r="AE6" s="295" t="str">
        <f>IF(AC6=0,"ugovor realizovan","ugovor u realizaciji")</f>
        <v>ugovor realizovan</v>
      </c>
      <c r="AF6" s="296"/>
      <c r="AG6" s="122"/>
      <c r="AH6" s="122"/>
      <c r="AI6" s="122"/>
      <c r="AJ6" s="122"/>
      <c r="AK6" s="122"/>
      <c r="AL6" s="122"/>
      <c r="AM6" s="122"/>
      <c r="AN6" s="122"/>
      <c r="AO6" s="122"/>
    </row>
    <row r="7" spans="1:47" s="122" customFormat="1" ht="56.45" customHeight="1" x14ac:dyDescent="0.25">
      <c r="A7" s="111">
        <v>2</v>
      </c>
      <c r="B7" s="112" t="s">
        <v>307</v>
      </c>
      <c r="C7" s="113">
        <v>4201407800001</v>
      </c>
      <c r="D7" s="113">
        <v>201407800001</v>
      </c>
      <c r="E7" s="114" t="s">
        <v>360</v>
      </c>
      <c r="F7" s="114"/>
      <c r="G7" s="123" t="s">
        <v>361</v>
      </c>
      <c r="H7" s="114" t="s">
        <v>30</v>
      </c>
      <c r="I7" s="124" t="s">
        <v>357</v>
      </c>
      <c r="J7" s="124" t="s">
        <v>358</v>
      </c>
      <c r="K7" s="115" t="s">
        <v>362</v>
      </c>
      <c r="L7" s="119"/>
      <c r="M7" s="119"/>
      <c r="N7" s="116"/>
      <c r="O7" s="119"/>
      <c r="P7" s="119"/>
      <c r="Q7" s="119"/>
      <c r="R7" s="119"/>
      <c r="S7" s="119"/>
      <c r="T7" s="119"/>
      <c r="U7" s="119"/>
      <c r="V7" s="119"/>
      <c r="W7" s="119"/>
      <c r="X7" s="117"/>
      <c r="Y7" s="117"/>
      <c r="Z7" s="117"/>
      <c r="AA7" s="126" t="s">
        <v>358</v>
      </c>
      <c r="AB7" s="119">
        <v>2321</v>
      </c>
      <c r="AC7" s="119">
        <v>211</v>
      </c>
      <c r="AD7" s="119"/>
      <c r="AE7" s="293" t="s">
        <v>350</v>
      </c>
      <c r="AF7" s="294"/>
    </row>
    <row r="8" spans="1:47" s="1" customFormat="1" ht="60.6" customHeight="1" x14ac:dyDescent="0.25">
      <c r="A8" s="35">
        <v>3</v>
      </c>
      <c r="B8" s="36" t="s">
        <v>363</v>
      </c>
      <c r="C8" s="89"/>
      <c r="D8" s="46">
        <v>200862200008</v>
      </c>
      <c r="E8" s="38" t="s">
        <v>364</v>
      </c>
      <c r="F8" s="39"/>
      <c r="G8" s="90" t="s">
        <v>365</v>
      </c>
      <c r="H8" s="38" t="s">
        <v>30</v>
      </c>
      <c r="I8" s="91" t="s">
        <v>366</v>
      </c>
      <c r="J8" s="91" t="s">
        <v>368</v>
      </c>
      <c r="K8" s="41" t="s">
        <v>367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20"/>
      <c r="Y8" s="20"/>
      <c r="Z8" s="20"/>
      <c r="AA8" s="57" t="s">
        <v>368</v>
      </c>
      <c r="AB8" s="42">
        <v>1586.7</v>
      </c>
      <c r="AC8" s="42">
        <v>291.60000000000002</v>
      </c>
      <c r="AD8" s="42"/>
      <c r="AE8" s="295" t="s">
        <v>670</v>
      </c>
      <c r="AF8" s="296"/>
    </row>
    <row r="9" spans="1:47" s="1" customFormat="1" ht="57" customHeight="1" x14ac:dyDescent="0.25">
      <c r="A9" s="111">
        <v>4</v>
      </c>
      <c r="B9" s="112" t="s">
        <v>369</v>
      </c>
      <c r="C9" s="113">
        <v>4200211100005</v>
      </c>
      <c r="D9" s="113">
        <v>200211100005</v>
      </c>
      <c r="E9" s="114" t="s">
        <v>370</v>
      </c>
      <c r="F9" s="114"/>
      <c r="G9" s="123" t="s">
        <v>371</v>
      </c>
      <c r="H9" s="114" t="s">
        <v>30</v>
      </c>
      <c r="I9" s="124" t="s">
        <v>372</v>
      </c>
      <c r="J9" s="124" t="s">
        <v>373</v>
      </c>
      <c r="K9" s="115" t="s">
        <v>374</v>
      </c>
      <c r="L9" s="119">
        <v>743.25</v>
      </c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6"/>
      <c r="X9" s="117"/>
      <c r="Y9" s="117"/>
      <c r="Z9" s="117"/>
      <c r="AA9" s="127">
        <v>44957</v>
      </c>
      <c r="AB9" s="119">
        <v>4617.6899999999996</v>
      </c>
      <c r="AC9" s="119">
        <v>1082.31</v>
      </c>
      <c r="AD9" s="119"/>
      <c r="AE9" s="293" t="s">
        <v>610</v>
      </c>
      <c r="AF9" s="294"/>
    </row>
    <row r="10" spans="1:47" s="11" customFormat="1" ht="61.9" customHeight="1" x14ac:dyDescent="0.25">
      <c r="A10" s="35">
        <v>5</v>
      </c>
      <c r="B10" s="36" t="s">
        <v>369</v>
      </c>
      <c r="C10" s="94">
        <v>4200211100005</v>
      </c>
      <c r="D10" s="94">
        <v>200211100005</v>
      </c>
      <c r="E10" s="38" t="s">
        <v>375</v>
      </c>
      <c r="F10" s="38"/>
      <c r="G10" s="90" t="s">
        <v>376</v>
      </c>
      <c r="H10" s="38" t="s">
        <v>30</v>
      </c>
      <c r="I10" s="91" t="s">
        <v>372</v>
      </c>
      <c r="J10" s="91" t="s">
        <v>373</v>
      </c>
      <c r="K10" s="41" t="s">
        <v>377</v>
      </c>
      <c r="L10" s="42">
        <v>421.8</v>
      </c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20"/>
      <c r="Y10" s="150"/>
      <c r="Z10" s="20"/>
      <c r="AA10" s="57" t="s">
        <v>373</v>
      </c>
      <c r="AB10" s="42">
        <v>2993.15</v>
      </c>
      <c r="AC10" s="42">
        <v>1506.85</v>
      </c>
      <c r="AD10" s="42"/>
      <c r="AE10" s="295" t="s">
        <v>610</v>
      </c>
      <c r="AF10" s="296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</row>
    <row r="11" spans="1:47" s="122" customFormat="1" ht="57" customHeight="1" x14ac:dyDescent="0.25">
      <c r="A11" s="111">
        <v>6</v>
      </c>
      <c r="B11" s="112" t="s">
        <v>369</v>
      </c>
      <c r="C11" s="113">
        <v>4200211100005</v>
      </c>
      <c r="D11" s="113">
        <v>200211100005</v>
      </c>
      <c r="E11" s="114" t="s">
        <v>378</v>
      </c>
      <c r="F11" s="114"/>
      <c r="G11" s="123" t="s">
        <v>379</v>
      </c>
      <c r="H11" s="114" t="s">
        <v>30</v>
      </c>
      <c r="I11" s="124" t="s">
        <v>372</v>
      </c>
      <c r="J11" s="124" t="s">
        <v>380</v>
      </c>
      <c r="K11" s="115" t="s">
        <v>465</v>
      </c>
      <c r="L11" s="119">
        <v>970.98</v>
      </c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5"/>
      <c r="Y11" s="125"/>
      <c r="Z11" s="125"/>
      <c r="AA11" s="126" t="s">
        <v>373</v>
      </c>
      <c r="AB11" s="119">
        <v>5740.26</v>
      </c>
      <c r="AC11" s="119">
        <v>259.74</v>
      </c>
      <c r="AD11" s="119"/>
      <c r="AE11" s="120" t="s">
        <v>610</v>
      </c>
      <c r="AF11" s="121"/>
    </row>
    <row r="12" spans="1:47" s="11" customFormat="1" ht="54.6" customHeight="1" x14ac:dyDescent="0.25">
      <c r="A12" s="35">
        <v>7</v>
      </c>
      <c r="B12" s="179" t="s">
        <v>392</v>
      </c>
      <c r="C12" s="180">
        <v>4202049580009</v>
      </c>
      <c r="D12" s="180">
        <v>202049580009</v>
      </c>
      <c r="E12" s="181" t="s">
        <v>139</v>
      </c>
      <c r="F12" s="181"/>
      <c r="G12" s="182" t="s">
        <v>393</v>
      </c>
      <c r="H12" s="181" t="s">
        <v>30</v>
      </c>
      <c r="I12" s="183" t="s">
        <v>394</v>
      </c>
      <c r="J12" s="183" t="s">
        <v>395</v>
      </c>
      <c r="K12" s="184" t="s">
        <v>462</v>
      </c>
      <c r="L12" s="138">
        <v>45</v>
      </c>
      <c r="M12" s="138"/>
      <c r="N12" s="138"/>
      <c r="O12" s="138"/>
      <c r="P12" s="138"/>
      <c r="Q12" s="138"/>
      <c r="R12" s="136"/>
      <c r="S12" s="138"/>
      <c r="T12" s="138"/>
      <c r="U12" s="138"/>
      <c r="V12" s="138"/>
      <c r="W12" s="138"/>
      <c r="X12" s="137"/>
      <c r="Y12" s="137"/>
      <c r="Z12" s="137"/>
      <c r="AA12" s="186" t="s">
        <v>609</v>
      </c>
      <c r="AB12" s="138">
        <v>540</v>
      </c>
      <c r="AC12" s="138">
        <v>0</v>
      </c>
      <c r="AD12" s="138"/>
      <c r="AE12" s="299" t="s">
        <v>350</v>
      </c>
      <c r="AF12" s="300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</row>
    <row r="13" spans="1:47" s="122" customFormat="1" ht="55.9" customHeight="1" x14ac:dyDescent="0.25">
      <c r="A13" s="111">
        <v>8</v>
      </c>
      <c r="B13" s="112" t="s">
        <v>408</v>
      </c>
      <c r="C13" s="113">
        <v>4200320570003</v>
      </c>
      <c r="D13" s="113">
        <v>200320570003</v>
      </c>
      <c r="E13" s="114" t="s">
        <v>409</v>
      </c>
      <c r="F13" s="114"/>
      <c r="G13" s="123" t="s">
        <v>410</v>
      </c>
      <c r="H13" s="114" t="s">
        <v>30</v>
      </c>
      <c r="I13" s="124" t="s">
        <v>411</v>
      </c>
      <c r="J13" s="124" t="s">
        <v>417</v>
      </c>
      <c r="K13" s="115" t="s">
        <v>458</v>
      </c>
      <c r="L13" s="119"/>
      <c r="M13" s="119">
        <v>54.88</v>
      </c>
      <c r="N13" s="119">
        <v>103.74</v>
      </c>
      <c r="O13" s="116"/>
      <c r="P13" s="116"/>
      <c r="Q13" s="116"/>
      <c r="R13" s="119"/>
      <c r="S13" s="116"/>
      <c r="T13" s="119"/>
      <c r="U13" s="116"/>
      <c r="V13" s="119"/>
      <c r="W13" s="116"/>
      <c r="X13" s="117"/>
      <c r="Y13" s="117"/>
      <c r="Z13" s="117"/>
      <c r="AA13" s="126" t="s">
        <v>417</v>
      </c>
      <c r="AB13" s="119">
        <v>1619.81</v>
      </c>
      <c r="AC13" s="119">
        <v>37.380000000000003</v>
      </c>
      <c r="AD13" s="119"/>
      <c r="AE13" s="144" t="s">
        <v>645</v>
      </c>
      <c r="AF13" s="121"/>
    </row>
    <row r="14" spans="1:47" s="1" customFormat="1" ht="61.9" customHeight="1" x14ac:dyDescent="0.25">
      <c r="A14" s="35">
        <v>9</v>
      </c>
      <c r="B14" s="36" t="s">
        <v>321</v>
      </c>
      <c r="C14" s="94">
        <v>4200067140005</v>
      </c>
      <c r="D14" s="94">
        <v>200067140005</v>
      </c>
      <c r="E14" s="38" t="s">
        <v>70</v>
      </c>
      <c r="F14" s="38"/>
      <c r="G14" s="91"/>
      <c r="H14" s="38" t="s">
        <v>30</v>
      </c>
      <c r="I14" s="91" t="s">
        <v>420</v>
      </c>
      <c r="J14" s="91" t="s">
        <v>421</v>
      </c>
      <c r="K14" s="41" t="s">
        <v>457</v>
      </c>
      <c r="L14" s="42">
        <v>140</v>
      </c>
      <c r="M14" s="42">
        <v>325</v>
      </c>
      <c r="N14" s="42">
        <v>405</v>
      </c>
      <c r="O14" s="42"/>
      <c r="P14" s="47"/>
      <c r="Q14" s="42"/>
      <c r="R14" s="42"/>
      <c r="S14" s="42"/>
      <c r="T14" s="42"/>
      <c r="U14" s="42"/>
      <c r="V14" s="42"/>
      <c r="W14" s="42"/>
      <c r="X14" s="22"/>
      <c r="Y14" s="22"/>
      <c r="Z14" s="22"/>
      <c r="AA14" s="57" t="s">
        <v>421</v>
      </c>
      <c r="AB14" s="42">
        <v>3442</v>
      </c>
      <c r="AC14" s="42">
        <v>884</v>
      </c>
      <c r="AD14" s="42"/>
      <c r="AE14" s="142" t="s">
        <v>665</v>
      </c>
      <c r="AF14" s="110"/>
    </row>
    <row r="15" spans="1:47" s="122" customFormat="1" ht="51.6" customHeight="1" x14ac:dyDescent="0.25">
      <c r="A15" s="111">
        <v>10</v>
      </c>
      <c r="B15" s="112" t="s">
        <v>39</v>
      </c>
      <c r="C15" s="113">
        <v>4200144230004</v>
      </c>
      <c r="D15" s="113">
        <v>200144230004</v>
      </c>
      <c r="E15" s="30" t="s">
        <v>146</v>
      </c>
      <c r="F15" s="114"/>
      <c r="G15" s="124"/>
      <c r="H15" s="114" t="s">
        <v>149</v>
      </c>
      <c r="I15" s="124" t="s">
        <v>422</v>
      </c>
      <c r="J15" s="124" t="s">
        <v>423</v>
      </c>
      <c r="K15" s="115" t="s">
        <v>456</v>
      </c>
      <c r="L15" s="119">
        <v>584</v>
      </c>
      <c r="M15" s="119">
        <v>584</v>
      </c>
      <c r="N15" s="119">
        <v>389.33</v>
      </c>
      <c r="O15" s="119"/>
      <c r="P15" s="119"/>
      <c r="Q15" s="119"/>
      <c r="R15" s="119"/>
      <c r="S15" s="119"/>
      <c r="T15" s="119"/>
      <c r="U15" s="119"/>
      <c r="V15" s="119"/>
      <c r="W15" s="119"/>
      <c r="X15" s="117"/>
      <c r="Y15" s="117"/>
      <c r="Z15" s="117"/>
      <c r="AA15" s="127" t="s">
        <v>423</v>
      </c>
      <c r="AB15" s="119">
        <v>9986</v>
      </c>
      <c r="AC15" s="119">
        <v>4</v>
      </c>
      <c r="AD15" s="119"/>
      <c r="AE15" s="293" t="s">
        <v>642</v>
      </c>
      <c r="AF15" s="294"/>
    </row>
    <row r="16" spans="1:47" s="11" customFormat="1" ht="51" customHeight="1" x14ac:dyDescent="0.25">
      <c r="A16" s="35">
        <v>11</v>
      </c>
      <c r="B16" s="36" t="s">
        <v>142</v>
      </c>
      <c r="C16" s="94">
        <v>4200056290005</v>
      </c>
      <c r="D16" s="94">
        <v>200056290005</v>
      </c>
      <c r="E16" s="38" t="s">
        <v>143</v>
      </c>
      <c r="F16" s="38"/>
      <c r="G16" s="146"/>
      <c r="H16" s="38" t="s">
        <v>30</v>
      </c>
      <c r="I16" s="91" t="s">
        <v>429</v>
      </c>
      <c r="J16" s="91" t="s">
        <v>430</v>
      </c>
      <c r="K16" s="41" t="s">
        <v>431</v>
      </c>
      <c r="L16" s="42">
        <v>117.02</v>
      </c>
      <c r="M16" s="42">
        <v>78.64</v>
      </c>
      <c r="N16" s="42">
        <v>129.4</v>
      </c>
      <c r="O16" s="42"/>
      <c r="P16" s="42"/>
      <c r="Q16" s="42"/>
      <c r="R16" s="42"/>
      <c r="S16" s="47"/>
      <c r="T16" s="42"/>
      <c r="U16" s="42"/>
      <c r="V16" s="42"/>
      <c r="W16" s="42"/>
      <c r="X16" s="22"/>
      <c r="Y16" s="22"/>
      <c r="Z16" s="22"/>
      <c r="AA16" s="57" t="s">
        <v>430</v>
      </c>
      <c r="AB16" s="42">
        <v>2590.81</v>
      </c>
      <c r="AC16" s="42">
        <v>2120.86</v>
      </c>
      <c r="AD16" s="42"/>
      <c r="AE16" s="142" t="s">
        <v>671</v>
      </c>
      <c r="AF16" s="110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</row>
    <row r="17" spans="1:47" s="122" customFormat="1" ht="48.6" customHeight="1" x14ac:dyDescent="0.25">
      <c r="A17" s="111">
        <v>12</v>
      </c>
      <c r="B17" s="112" t="s">
        <v>53</v>
      </c>
      <c r="C17" s="113">
        <v>4200251660003</v>
      </c>
      <c r="D17" s="113">
        <v>200251660003</v>
      </c>
      <c r="E17" s="114" t="s">
        <v>171</v>
      </c>
      <c r="F17" s="114"/>
      <c r="G17" s="124">
        <v>44906</v>
      </c>
      <c r="H17" s="114" t="s">
        <v>527</v>
      </c>
      <c r="I17" s="124" t="s">
        <v>438</v>
      </c>
      <c r="J17" s="124" t="s">
        <v>439</v>
      </c>
      <c r="K17" s="115" t="s">
        <v>453</v>
      </c>
      <c r="L17" s="116"/>
      <c r="M17" s="116"/>
      <c r="N17" s="116"/>
      <c r="O17" s="135"/>
      <c r="P17" s="119"/>
      <c r="Q17" s="119"/>
      <c r="R17" s="119"/>
      <c r="S17" s="119"/>
      <c r="T17" s="119"/>
      <c r="U17" s="119"/>
      <c r="V17" s="119"/>
      <c r="W17" s="119"/>
      <c r="X17" s="117"/>
      <c r="Y17" s="117"/>
      <c r="Z17" s="117"/>
      <c r="AA17" s="126" t="s">
        <v>439</v>
      </c>
      <c r="AB17" s="119">
        <v>12025.79</v>
      </c>
      <c r="AC17" s="119">
        <v>7974.21</v>
      </c>
      <c r="AD17" s="119"/>
      <c r="AE17" s="293" t="s">
        <v>717</v>
      </c>
      <c r="AF17" s="294"/>
    </row>
    <row r="18" spans="1:47" s="11" customFormat="1" ht="63.6" customHeight="1" x14ac:dyDescent="0.25">
      <c r="A18" s="35">
        <v>13</v>
      </c>
      <c r="B18" s="36" t="s">
        <v>449</v>
      </c>
      <c r="C18" s="94">
        <v>4272033700002</v>
      </c>
      <c r="D18" s="94"/>
      <c r="E18" s="38" t="s">
        <v>450</v>
      </c>
      <c r="F18" s="38"/>
      <c r="G18" s="90" t="s">
        <v>466</v>
      </c>
      <c r="H18" s="38" t="s">
        <v>30</v>
      </c>
      <c r="I18" s="91" t="s">
        <v>451</v>
      </c>
      <c r="J18" s="91" t="s">
        <v>452</v>
      </c>
      <c r="K18" s="41" t="s">
        <v>454</v>
      </c>
      <c r="L18" s="42"/>
      <c r="M18" s="47"/>
      <c r="N18" s="47"/>
      <c r="O18" s="47"/>
      <c r="P18" s="42"/>
      <c r="Q18" s="47"/>
      <c r="R18" s="42"/>
      <c r="S18" s="42"/>
      <c r="T18" s="42"/>
      <c r="U18" s="47"/>
      <c r="V18" s="42"/>
      <c r="W18" s="47"/>
      <c r="X18" s="22"/>
      <c r="Y18" s="22"/>
      <c r="Z18" s="22"/>
      <c r="AA18" s="57" t="s">
        <v>611</v>
      </c>
      <c r="AB18" s="42">
        <v>2305.94</v>
      </c>
      <c r="AC18" s="42">
        <v>204.31</v>
      </c>
      <c r="AD18" s="42"/>
      <c r="AE18" s="142" t="s">
        <v>610</v>
      </c>
      <c r="AF18" s="110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</row>
    <row r="19" spans="1:47" s="1" customFormat="1" ht="53.45" customHeight="1" x14ac:dyDescent="0.25">
      <c r="A19" s="111">
        <v>14</v>
      </c>
      <c r="B19" s="112" t="s">
        <v>444</v>
      </c>
      <c r="C19" s="113">
        <v>4202134770003</v>
      </c>
      <c r="D19" s="113"/>
      <c r="E19" s="114" t="s">
        <v>445</v>
      </c>
      <c r="F19" s="114"/>
      <c r="G19" s="147" t="s">
        <v>480</v>
      </c>
      <c r="H19" s="114" t="s">
        <v>149</v>
      </c>
      <c r="I19" s="124" t="s">
        <v>446</v>
      </c>
      <c r="J19" s="124" t="s">
        <v>447</v>
      </c>
      <c r="K19" s="115" t="s">
        <v>448</v>
      </c>
      <c r="L19" s="119">
        <v>324.79000000000002</v>
      </c>
      <c r="M19" s="116"/>
      <c r="N19" s="116"/>
      <c r="O19" s="116"/>
      <c r="P19" s="119"/>
      <c r="Q19" s="119"/>
      <c r="R19" s="119"/>
      <c r="S19" s="119"/>
      <c r="T19" s="116"/>
      <c r="U19" s="119"/>
      <c r="V19" s="116"/>
      <c r="W19" s="119"/>
      <c r="X19" s="117"/>
      <c r="Y19" s="117"/>
      <c r="Z19" s="117"/>
      <c r="AA19" s="126" t="s">
        <v>447</v>
      </c>
      <c r="AB19" s="119">
        <v>3080.58</v>
      </c>
      <c r="AC19" s="119">
        <v>1869.42</v>
      </c>
      <c r="AD19" s="119"/>
      <c r="AE19" s="256" t="s">
        <v>717</v>
      </c>
      <c r="AF19" s="257"/>
    </row>
    <row r="20" spans="1:47" s="1" customFormat="1" ht="58.15" customHeight="1" x14ac:dyDescent="0.25">
      <c r="A20" s="35">
        <v>15</v>
      </c>
      <c r="B20" s="36" t="s">
        <v>65</v>
      </c>
      <c r="C20" s="94">
        <v>4201219470002</v>
      </c>
      <c r="D20" s="94">
        <v>201219470002</v>
      </c>
      <c r="E20" s="38" t="s">
        <v>476</v>
      </c>
      <c r="F20" s="38"/>
      <c r="G20" s="146" t="s">
        <v>477</v>
      </c>
      <c r="H20" s="38" t="s">
        <v>30</v>
      </c>
      <c r="I20" s="91" t="s">
        <v>478</v>
      </c>
      <c r="J20" s="91" t="s">
        <v>505</v>
      </c>
      <c r="K20" s="41" t="s">
        <v>385</v>
      </c>
      <c r="L20" s="42">
        <v>985.44</v>
      </c>
      <c r="M20" s="42">
        <v>750.72</v>
      </c>
      <c r="N20" s="42">
        <v>469.48</v>
      </c>
      <c r="O20" s="42">
        <v>750.72</v>
      </c>
      <c r="P20" s="42">
        <v>375.36</v>
      </c>
      <c r="Q20" s="42"/>
      <c r="R20" s="42"/>
      <c r="S20" s="42"/>
      <c r="T20" s="42"/>
      <c r="U20" s="42"/>
      <c r="V20" s="42"/>
      <c r="W20" s="47"/>
      <c r="X20" s="137"/>
      <c r="Y20" s="137"/>
      <c r="Z20" s="137"/>
      <c r="AA20" s="145" t="s">
        <v>505</v>
      </c>
      <c r="AB20" s="42">
        <v>5948.8</v>
      </c>
      <c r="AC20" s="42">
        <v>0</v>
      </c>
      <c r="AD20" s="42"/>
      <c r="AE20" s="295" t="s">
        <v>718</v>
      </c>
      <c r="AF20" s="296"/>
    </row>
    <row r="21" spans="1:47" s="1" customFormat="1" ht="54" customHeight="1" x14ac:dyDescent="0.25">
      <c r="A21" s="111">
        <v>16</v>
      </c>
      <c r="B21" s="112" t="s">
        <v>74</v>
      </c>
      <c r="C21" s="113">
        <v>4200555370001</v>
      </c>
      <c r="D21" s="113">
        <v>200555370001</v>
      </c>
      <c r="E21" s="114" t="s">
        <v>496</v>
      </c>
      <c r="F21" s="114"/>
      <c r="G21" s="147" t="s">
        <v>497</v>
      </c>
      <c r="H21" s="114" t="s">
        <v>149</v>
      </c>
      <c r="I21" s="124" t="s">
        <v>498</v>
      </c>
      <c r="J21" s="124" t="s">
        <v>504</v>
      </c>
      <c r="K21" s="115" t="s">
        <v>499</v>
      </c>
      <c r="L21" s="116"/>
      <c r="M21" s="116"/>
      <c r="N21" s="116"/>
      <c r="O21" s="116"/>
      <c r="P21" s="116"/>
      <c r="Q21" s="200">
        <v>3396</v>
      </c>
      <c r="R21" s="116">
        <v>472</v>
      </c>
      <c r="S21" s="116"/>
      <c r="T21" s="116"/>
      <c r="U21" s="116"/>
      <c r="V21" s="119"/>
      <c r="W21" s="116"/>
      <c r="X21" s="117"/>
      <c r="Y21" s="117"/>
      <c r="Z21" s="117"/>
      <c r="AA21" s="126" t="s">
        <v>504</v>
      </c>
      <c r="AB21" s="119">
        <v>5511</v>
      </c>
      <c r="AC21" s="119">
        <v>0</v>
      </c>
      <c r="AD21" s="119"/>
      <c r="AE21" s="144" t="s">
        <v>730</v>
      </c>
      <c r="AF21" s="121"/>
    </row>
    <row r="22" spans="1:47" s="1" customFormat="1" ht="53.45" customHeight="1" x14ac:dyDescent="0.25">
      <c r="A22" s="35">
        <v>17</v>
      </c>
      <c r="B22" s="36" t="s">
        <v>302</v>
      </c>
      <c r="C22" s="94">
        <v>4200303990007</v>
      </c>
      <c r="D22" s="94">
        <v>200303990007</v>
      </c>
      <c r="E22" s="38" t="s">
        <v>309</v>
      </c>
      <c r="F22" s="38"/>
      <c r="G22" s="146" t="s">
        <v>494</v>
      </c>
      <c r="H22" s="38" t="s">
        <v>491</v>
      </c>
      <c r="I22" s="91" t="s">
        <v>492</v>
      </c>
      <c r="J22" s="91" t="s">
        <v>600</v>
      </c>
      <c r="K22" s="41" t="s">
        <v>493</v>
      </c>
      <c r="L22" s="47"/>
      <c r="M22" s="47"/>
      <c r="N22" s="47"/>
      <c r="O22" s="47"/>
      <c r="P22" s="47"/>
      <c r="Q22" s="47"/>
      <c r="R22" s="140"/>
      <c r="S22" s="140"/>
      <c r="T22" s="42"/>
      <c r="U22" s="42"/>
      <c r="V22" s="42"/>
      <c r="W22" s="47"/>
      <c r="X22" s="22"/>
      <c r="Y22" s="22"/>
      <c r="Z22" s="22"/>
      <c r="AA22" s="59"/>
      <c r="AB22" s="104">
        <v>4675.8500000000004</v>
      </c>
      <c r="AC22" s="42">
        <v>324.14999999999998</v>
      </c>
      <c r="AD22" s="42"/>
      <c r="AE22" s="295" t="s">
        <v>495</v>
      </c>
      <c r="AF22" s="296"/>
    </row>
    <row r="23" spans="1:47" s="122" customFormat="1" ht="53.45" customHeight="1" x14ac:dyDescent="0.25">
      <c r="A23" s="111">
        <v>18</v>
      </c>
      <c r="B23" s="112" t="s">
        <v>521</v>
      </c>
      <c r="C23" s="113">
        <v>4200326930001</v>
      </c>
      <c r="D23" s="113">
        <v>200326930001</v>
      </c>
      <c r="E23" s="114" t="s">
        <v>165</v>
      </c>
      <c r="F23" s="114"/>
      <c r="G23" s="147" t="s">
        <v>522</v>
      </c>
      <c r="H23" s="114" t="s">
        <v>149</v>
      </c>
      <c r="I23" s="124" t="s">
        <v>516</v>
      </c>
      <c r="J23" s="124" t="s">
        <v>518</v>
      </c>
      <c r="K23" s="115" t="s">
        <v>523</v>
      </c>
      <c r="L23" s="119">
        <v>573.4</v>
      </c>
      <c r="M23" s="116"/>
      <c r="N23" s="119">
        <v>860.1</v>
      </c>
      <c r="O23" s="119">
        <v>286.7</v>
      </c>
      <c r="P23" s="116"/>
      <c r="Q23" s="119">
        <v>286.7</v>
      </c>
      <c r="R23" s="119">
        <v>286.7</v>
      </c>
      <c r="S23" s="119">
        <v>286.3</v>
      </c>
      <c r="T23" s="119"/>
      <c r="U23" s="116"/>
      <c r="V23" s="119"/>
      <c r="W23" s="116"/>
      <c r="X23" s="117"/>
      <c r="Y23" s="117"/>
      <c r="Z23" s="117"/>
      <c r="AA23" s="126" t="s">
        <v>518</v>
      </c>
      <c r="AB23" s="119">
        <v>2766.7</v>
      </c>
      <c r="AC23" s="119">
        <v>673.3</v>
      </c>
      <c r="AD23" s="119"/>
      <c r="AE23" s="256" t="s">
        <v>784</v>
      </c>
      <c r="AF23" s="257"/>
    </row>
    <row r="24" spans="1:47" s="11" customFormat="1" ht="53.45" customHeight="1" x14ac:dyDescent="0.25">
      <c r="A24" s="35">
        <v>19</v>
      </c>
      <c r="B24" s="36" t="s">
        <v>521</v>
      </c>
      <c r="C24" s="94">
        <v>4200326930001</v>
      </c>
      <c r="D24" s="94">
        <v>200326930001</v>
      </c>
      <c r="E24" s="38" t="s">
        <v>524</v>
      </c>
      <c r="F24" s="38"/>
      <c r="G24" s="146" t="s">
        <v>525</v>
      </c>
      <c r="H24" s="38" t="s">
        <v>149</v>
      </c>
      <c r="I24" s="91" t="s">
        <v>516</v>
      </c>
      <c r="J24" s="91" t="s">
        <v>518</v>
      </c>
      <c r="K24" s="41" t="s">
        <v>526</v>
      </c>
      <c r="L24" s="47"/>
      <c r="M24" s="47"/>
      <c r="N24" s="42">
        <v>1102</v>
      </c>
      <c r="O24" s="42">
        <v>308</v>
      </c>
      <c r="P24" s="42">
        <v>415.4</v>
      </c>
      <c r="Q24" s="47"/>
      <c r="R24" s="47"/>
      <c r="S24" s="47"/>
      <c r="T24" s="42"/>
      <c r="U24" s="47"/>
      <c r="V24" s="42"/>
      <c r="W24" s="47"/>
      <c r="X24" s="22"/>
      <c r="Y24" s="22"/>
      <c r="Z24" s="22"/>
      <c r="AA24" s="59"/>
      <c r="AB24" s="42">
        <v>2492.4</v>
      </c>
      <c r="AC24" s="42">
        <v>346</v>
      </c>
      <c r="AD24" s="42"/>
      <c r="AE24" s="295" t="s">
        <v>479</v>
      </c>
      <c r="AF24" s="296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</row>
    <row r="25" spans="1:47" s="1" customFormat="1" ht="53.45" customHeight="1" x14ac:dyDescent="0.25">
      <c r="A25" s="27">
        <v>20</v>
      </c>
      <c r="B25" s="112" t="s">
        <v>53</v>
      </c>
      <c r="C25" s="113">
        <v>4200251660003</v>
      </c>
      <c r="D25" s="160">
        <v>200251660003</v>
      </c>
      <c r="E25" s="114" t="s">
        <v>35</v>
      </c>
      <c r="F25" s="114"/>
      <c r="G25" s="147" t="s">
        <v>528</v>
      </c>
      <c r="H25" s="114" t="s">
        <v>529</v>
      </c>
      <c r="I25" s="124" t="s">
        <v>530</v>
      </c>
      <c r="J25" s="124" t="s">
        <v>531</v>
      </c>
      <c r="K25" s="115" t="s">
        <v>532</v>
      </c>
      <c r="L25" s="119">
        <v>252</v>
      </c>
      <c r="M25" s="119">
        <v>1170.8900000000001</v>
      </c>
      <c r="N25" s="119">
        <v>393.28</v>
      </c>
      <c r="O25" s="119">
        <v>1142.96</v>
      </c>
      <c r="P25" s="119">
        <v>502.09</v>
      </c>
      <c r="Q25" s="116"/>
      <c r="R25" s="119">
        <v>170.6</v>
      </c>
      <c r="S25" s="116"/>
      <c r="T25" s="116"/>
      <c r="U25" s="116"/>
      <c r="V25" s="116"/>
      <c r="W25" s="116"/>
      <c r="X25" s="117"/>
      <c r="Y25" s="117"/>
      <c r="Z25" s="117"/>
      <c r="AA25" s="118"/>
      <c r="AB25" s="119">
        <v>3666.82</v>
      </c>
      <c r="AC25" s="119">
        <v>1333.18</v>
      </c>
      <c r="AD25" s="119"/>
      <c r="AE25" s="144" t="s">
        <v>479</v>
      </c>
      <c r="AF25" s="121"/>
    </row>
    <row r="26" spans="1:47" s="11" customFormat="1" ht="53.45" customHeight="1" x14ac:dyDescent="0.25">
      <c r="A26" s="35">
        <v>21</v>
      </c>
      <c r="B26" s="36" t="s">
        <v>406</v>
      </c>
      <c r="C26" s="94">
        <v>4200505350336</v>
      </c>
      <c r="D26" s="163">
        <v>200505350336</v>
      </c>
      <c r="E26" s="38" t="s">
        <v>135</v>
      </c>
      <c r="F26" s="38"/>
      <c r="G26" s="146" t="s">
        <v>539</v>
      </c>
      <c r="H26" s="38" t="s">
        <v>540</v>
      </c>
      <c r="I26" s="91" t="s">
        <v>530</v>
      </c>
      <c r="J26" s="91" t="s">
        <v>541</v>
      </c>
      <c r="K26" s="41" t="s">
        <v>542</v>
      </c>
      <c r="L26" s="42">
        <v>706.46</v>
      </c>
      <c r="M26" s="42">
        <v>1052.1300000000001</v>
      </c>
      <c r="N26" s="42"/>
      <c r="O26" s="47"/>
      <c r="P26" s="47"/>
      <c r="Q26" s="47"/>
      <c r="R26" s="47"/>
      <c r="S26" s="42"/>
      <c r="T26" s="42"/>
      <c r="U26" s="42"/>
      <c r="V26" s="42"/>
      <c r="W26" s="47"/>
      <c r="X26" s="22"/>
      <c r="Y26" s="22"/>
      <c r="Z26" s="22"/>
      <c r="AA26" s="57" t="s">
        <v>541</v>
      </c>
      <c r="AB26" s="42">
        <v>4048.58</v>
      </c>
      <c r="AC26" s="42">
        <v>0</v>
      </c>
      <c r="AD26" s="42"/>
      <c r="AE26" s="142" t="s">
        <v>718</v>
      </c>
      <c r="AF26" s="121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</row>
    <row r="27" spans="1:47" s="122" customFormat="1" ht="53.45" customHeight="1" x14ac:dyDescent="0.25">
      <c r="A27" s="111">
        <v>22</v>
      </c>
      <c r="B27" s="112" t="s">
        <v>307</v>
      </c>
      <c r="C27" s="113">
        <v>4201407800001</v>
      </c>
      <c r="D27" s="160">
        <v>201407800001</v>
      </c>
      <c r="E27" s="114" t="s">
        <v>555</v>
      </c>
      <c r="F27" s="114"/>
      <c r="G27" s="147" t="s">
        <v>556</v>
      </c>
      <c r="H27" s="114" t="s">
        <v>149</v>
      </c>
      <c r="I27" s="124" t="s">
        <v>557</v>
      </c>
      <c r="J27" s="124" t="s">
        <v>558</v>
      </c>
      <c r="K27" s="115" t="s">
        <v>559</v>
      </c>
      <c r="L27" s="185"/>
      <c r="M27" s="185">
        <v>54500</v>
      </c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7"/>
      <c r="Y27" s="117"/>
      <c r="Z27" s="117"/>
      <c r="AA27" s="126" t="s">
        <v>636</v>
      </c>
      <c r="AB27" s="119">
        <v>54500</v>
      </c>
      <c r="AC27" s="119">
        <v>0</v>
      </c>
      <c r="AD27" s="119"/>
      <c r="AE27" s="144" t="s">
        <v>549</v>
      </c>
      <c r="AF27" s="121"/>
    </row>
    <row r="28" spans="1:47" s="11" customFormat="1" ht="53.45" customHeight="1" x14ac:dyDescent="0.25">
      <c r="A28" s="35">
        <v>23</v>
      </c>
      <c r="B28" s="97" t="s">
        <v>53</v>
      </c>
      <c r="C28" s="98">
        <v>4200251660003</v>
      </c>
      <c r="D28" s="169">
        <v>200251660003</v>
      </c>
      <c r="E28" s="99" t="s">
        <v>583</v>
      </c>
      <c r="F28" s="99"/>
      <c r="G28" s="170" t="s">
        <v>584</v>
      </c>
      <c r="H28" s="99" t="s">
        <v>527</v>
      </c>
      <c r="I28" s="101" t="s">
        <v>585</v>
      </c>
      <c r="J28" s="101" t="s">
        <v>586</v>
      </c>
      <c r="K28" s="41" t="s">
        <v>587</v>
      </c>
      <c r="L28" s="103"/>
      <c r="M28" s="103"/>
      <c r="N28" s="103"/>
      <c r="O28" s="103"/>
      <c r="P28" s="103"/>
      <c r="Q28" s="103"/>
      <c r="R28" s="103"/>
      <c r="S28" s="104">
        <v>314.8</v>
      </c>
      <c r="T28" s="104">
        <v>2857.7</v>
      </c>
      <c r="U28" s="103">
        <v>344</v>
      </c>
      <c r="V28" s="103"/>
      <c r="W28" s="104"/>
      <c r="X28" s="105"/>
      <c r="Y28" s="105"/>
      <c r="Z28" s="105"/>
      <c r="AA28" s="106" t="s">
        <v>808</v>
      </c>
      <c r="AB28" s="104">
        <v>3516.5</v>
      </c>
      <c r="AC28" s="104">
        <v>2673.5</v>
      </c>
      <c r="AD28" s="104"/>
      <c r="AE28" s="171" t="s">
        <v>784</v>
      </c>
      <c r="AF28" s="110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</row>
    <row r="29" spans="1:47" s="122" customFormat="1" ht="53.45" customHeight="1" x14ac:dyDescent="0.25">
      <c r="A29" s="111">
        <v>24</v>
      </c>
      <c r="B29" s="128" t="s">
        <v>53</v>
      </c>
      <c r="C29" s="129">
        <v>4200251660003</v>
      </c>
      <c r="D29" s="173">
        <v>200251660003</v>
      </c>
      <c r="E29" s="130" t="s">
        <v>583</v>
      </c>
      <c r="F29" s="130"/>
      <c r="G29" s="174" t="s">
        <v>588</v>
      </c>
      <c r="H29" s="130" t="s">
        <v>589</v>
      </c>
      <c r="I29" s="132" t="s">
        <v>585</v>
      </c>
      <c r="J29" s="132" t="s">
        <v>586</v>
      </c>
      <c r="K29" s="115" t="s">
        <v>532</v>
      </c>
      <c r="L29" s="175"/>
      <c r="M29" s="135">
        <v>198.65</v>
      </c>
      <c r="N29" s="135">
        <v>263.19</v>
      </c>
      <c r="O29" s="135">
        <v>650</v>
      </c>
      <c r="P29" s="135">
        <v>104.82</v>
      </c>
      <c r="Q29" s="135">
        <v>122.86</v>
      </c>
      <c r="R29" s="135">
        <v>127.96</v>
      </c>
      <c r="S29" s="135">
        <v>110.82</v>
      </c>
      <c r="T29" s="175"/>
      <c r="U29" s="135"/>
      <c r="V29" s="135"/>
      <c r="W29" s="135"/>
      <c r="X29" s="176"/>
      <c r="Y29" s="176"/>
      <c r="Z29" s="176"/>
      <c r="AA29" s="177" t="s">
        <v>765</v>
      </c>
      <c r="AB29" s="135">
        <v>5000</v>
      </c>
      <c r="AC29" s="135">
        <v>0</v>
      </c>
      <c r="AD29" s="135"/>
      <c r="AE29" s="178" t="s">
        <v>544</v>
      </c>
      <c r="AF29" s="121"/>
    </row>
    <row r="30" spans="1:47" s="11" customFormat="1" ht="53.45" customHeight="1" x14ac:dyDescent="0.25">
      <c r="A30" s="35">
        <v>25</v>
      </c>
      <c r="B30" s="36" t="s">
        <v>302</v>
      </c>
      <c r="C30" s="94">
        <v>4200303990007</v>
      </c>
      <c r="D30" s="163">
        <v>200303990007</v>
      </c>
      <c r="E30" s="38" t="s">
        <v>309</v>
      </c>
      <c r="F30" s="38"/>
      <c r="G30" s="146" t="s">
        <v>593</v>
      </c>
      <c r="H30" s="38" t="s">
        <v>527</v>
      </c>
      <c r="I30" s="91" t="s">
        <v>594</v>
      </c>
      <c r="J30" s="91" t="s">
        <v>596</v>
      </c>
      <c r="K30" s="41" t="s">
        <v>595</v>
      </c>
      <c r="L30" s="42"/>
      <c r="M30" s="42"/>
      <c r="N30" s="47"/>
      <c r="O30" s="47"/>
      <c r="P30" s="47"/>
      <c r="Q30" s="47"/>
      <c r="R30" s="47"/>
      <c r="S30" s="47"/>
      <c r="T30" s="47"/>
      <c r="U30" s="42"/>
      <c r="V30" s="47"/>
      <c r="W30" s="42"/>
      <c r="X30" s="22"/>
      <c r="Y30" s="22"/>
      <c r="Z30" s="22"/>
      <c r="AA30" s="57"/>
      <c r="AB30" s="42">
        <v>5000</v>
      </c>
      <c r="AC30" s="42">
        <v>6951.8</v>
      </c>
      <c r="AD30" s="42"/>
      <c r="AE30" s="142" t="s">
        <v>479</v>
      </c>
      <c r="AF30" s="110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</row>
    <row r="31" spans="1:47" s="122" customFormat="1" ht="53.45" customHeight="1" x14ac:dyDescent="0.25">
      <c r="A31" s="111">
        <v>26</v>
      </c>
      <c r="B31" s="112" t="s">
        <v>302</v>
      </c>
      <c r="C31" s="113">
        <v>4200303990007</v>
      </c>
      <c r="D31" s="160">
        <v>200303990007</v>
      </c>
      <c r="E31" s="114" t="s">
        <v>309</v>
      </c>
      <c r="F31" s="114"/>
      <c r="G31" s="147" t="s">
        <v>597</v>
      </c>
      <c r="H31" s="114" t="s">
        <v>598</v>
      </c>
      <c r="I31" s="124" t="s">
        <v>594</v>
      </c>
      <c r="J31" s="124" t="s">
        <v>596</v>
      </c>
      <c r="K31" s="115" t="s">
        <v>599</v>
      </c>
      <c r="L31" s="119">
        <v>358</v>
      </c>
      <c r="M31" s="119">
        <v>769.2</v>
      </c>
      <c r="N31" s="119">
        <v>831.47</v>
      </c>
      <c r="O31" s="119"/>
      <c r="P31" s="119">
        <v>825.67</v>
      </c>
      <c r="Q31" s="119">
        <v>468.36</v>
      </c>
      <c r="R31" s="119">
        <v>672.08</v>
      </c>
      <c r="S31" s="119">
        <v>791.37</v>
      </c>
      <c r="T31" s="119">
        <v>288.85000000000002</v>
      </c>
      <c r="U31" s="119"/>
      <c r="V31" s="119"/>
      <c r="W31" s="119"/>
      <c r="X31" s="117"/>
      <c r="Y31" s="117"/>
      <c r="Z31" s="117"/>
      <c r="AA31" s="118"/>
      <c r="AB31" s="119">
        <v>5000</v>
      </c>
      <c r="AC31" s="119">
        <v>0</v>
      </c>
      <c r="AD31" s="119"/>
      <c r="AE31" s="256" t="s">
        <v>479</v>
      </c>
      <c r="AF31" s="257"/>
    </row>
    <row r="32" spans="1:47" s="11" customFormat="1" ht="53.45" customHeight="1" x14ac:dyDescent="0.25">
      <c r="A32" s="35">
        <v>27</v>
      </c>
      <c r="B32" s="36" t="s">
        <v>105</v>
      </c>
      <c r="C32" s="94">
        <v>4302663400003</v>
      </c>
      <c r="D32" s="94"/>
      <c r="E32" s="38" t="s">
        <v>604</v>
      </c>
      <c r="F32" s="38"/>
      <c r="G32" s="146" t="s">
        <v>608</v>
      </c>
      <c r="H32" s="38" t="s">
        <v>149</v>
      </c>
      <c r="I32" s="91" t="s">
        <v>605</v>
      </c>
      <c r="J32" s="91" t="s">
        <v>606</v>
      </c>
      <c r="K32" s="41" t="s">
        <v>607</v>
      </c>
      <c r="L32" s="42"/>
      <c r="M32" s="42">
        <v>1090.9000000000001</v>
      </c>
      <c r="N32" s="42">
        <v>1090.9000000000001</v>
      </c>
      <c r="O32" s="42">
        <v>1090.9000000000001</v>
      </c>
      <c r="P32" s="42">
        <v>1090.9000000000001</v>
      </c>
      <c r="Q32" s="42">
        <v>1090.9000000000001</v>
      </c>
      <c r="R32" s="42">
        <v>1090.9000000000001</v>
      </c>
      <c r="S32" s="42">
        <v>1090.9000000000001</v>
      </c>
      <c r="T32" s="42">
        <v>1090.9000000000001</v>
      </c>
      <c r="U32" s="42">
        <v>1090.9000000000001</v>
      </c>
      <c r="V32" s="42">
        <v>1090.9000000000001</v>
      </c>
      <c r="W32" s="42">
        <v>1090.9000000000001</v>
      </c>
      <c r="X32" s="22"/>
      <c r="Y32" s="22"/>
      <c r="Z32" s="22"/>
      <c r="AA32" s="57"/>
      <c r="AB32" s="42">
        <v>11999.9</v>
      </c>
      <c r="AC32" s="42">
        <v>0.1</v>
      </c>
      <c r="AD32" s="42"/>
      <c r="AE32" s="142" t="s">
        <v>544</v>
      </c>
      <c r="AF32" s="110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</row>
    <row r="33" spans="1:47" s="122" customFormat="1" ht="53.45" customHeight="1" x14ac:dyDescent="0.25">
      <c r="A33" s="111">
        <v>28</v>
      </c>
      <c r="B33" s="112" t="s">
        <v>369</v>
      </c>
      <c r="C33" s="113">
        <v>4200211100005</v>
      </c>
      <c r="D33" s="113">
        <v>200211100005</v>
      </c>
      <c r="E33" s="114" t="s">
        <v>370</v>
      </c>
      <c r="F33" s="114"/>
      <c r="G33" s="147" t="s">
        <v>641</v>
      </c>
      <c r="H33" s="114" t="s">
        <v>30</v>
      </c>
      <c r="I33" s="124" t="s">
        <v>612</v>
      </c>
      <c r="J33" s="124" t="s">
        <v>613</v>
      </c>
      <c r="K33" s="115" t="s">
        <v>614</v>
      </c>
      <c r="L33" s="116"/>
      <c r="M33" s="119">
        <v>322.04000000000002</v>
      </c>
      <c r="N33" s="119">
        <v>63.33</v>
      </c>
      <c r="O33" s="119">
        <v>445.42</v>
      </c>
      <c r="P33" s="119">
        <v>432.43</v>
      </c>
      <c r="Q33" s="119">
        <v>430.29</v>
      </c>
      <c r="R33" s="119">
        <v>441.74</v>
      </c>
      <c r="S33" s="119">
        <v>472.02</v>
      </c>
      <c r="T33" s="119">
        <v>434.15</v>
      </c>
      <c r="U33" s="119">
        <v>472.18</v>
      </c>
      <c r="V33" s="116"/>
      <c r="W33" s="116"/>
      <c r="X33" s="117"/>
      <c r="Y33" s="117"/>
      <c r="Z33" s="117"/>
      <c r="AA33" s="126"/>
      <c r="AB33" s="119">
        <v>3513.6</v>
      </c>
      <c r="AC33" s="119">
        <v>2186.4</v>
      </c>
      <c r="AD33" s="119"/>
      <c r="AE33" s="144" t="s">
        <v>479</v>
      </c>
      <c r="AF33" s="121"/>
    </row>
    <row r="34" spans="1:47" s="11" customFormat="1" ht="53.45" customHeight="1" x14ac:dyDescent="0.25">
      <c r="A34" s="35">
        <v>29</v>
      </c>
      <c r="B34" s="36" t="s">
        <v>369</v>
      </c>
      <c r="C34" s="94">
        <v>4200211100005</v>
      </c>
      <c r="D34" s="94">
        <v>200211100005</v>
      </c>
      <c r="E34" s="38" t="s">
        <v>375</v>
      </c>
      <c r="F34" s="38"/>
      <c r="G34" s="146" t="s">
        <v>640</v>
      </c>
      <c r="H34" s="38" t="s">
        <v>30</v>
      </c>
      <c r="I34" s="91" t="s">
        <v>612</v>
      </c>
      <c r="J34" s="91" t="s">
        <v>613</v>
      </c>
      <c r="K34" s="41" t="s">
        <v>615</v>
      </c>
      <c r="L34" s="47"/>
      <c r="M34" s="42">
        <v>210</v>
      </c>
      <c r="N34" s="42"/>
      <c r="O34" s="42">
        <v>217.78</v>
      </c>
      <c r="P34" s="42">
        <v>195.17</v>
      </c>
      <c r="Q34" s="42">
        <v>201.11</v>
      </c>
      <c r="R34" s="42">
        <v>212.31</v>
      </c>
      <c r="S34" s="42">
        <v>201.88</v>
      </c>
      <c r="T34" s="42">
        <v>225.94</v>
      </c>
      <c r="U34" s="42">
        <v>223.33</v>
      </c>
      <c r="V34" s="47">
        <v>207.09</v>
      </c>
      <c r="W34" s="47">
        <v>228.63</v>
      </c>
      <c r="X34" s="22"/>
      <c r="Y34" s="22"/>
      <c r="Z34" s="22"/>
      <c r="AA34" s="57"/>
      <c r="AB34" s="42">
        <v>2123.2399999999998</v>
      </c>
      <c r="AC34" s="42">
        <v>2583.85</v>
      </c>
      <c r="AD34" s="42"/>
      <c r="AE34" s="142" t="s">
        <v>479</v>
      </c>
      <c r="AF34" s="110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</row>
    <row r="35" spans="1:47" s="122" customFormat="1" ht="53.45" customHeight="1" x14ac:dyDescent="0.25">
      <c r="A35" s="111">
        <v>30</v>
      </c>
      <c r="B35" s="112" t="s">
        <v>369</v>
      </c>
      <c r="C35" s="113">
        <v>4200211100005</v>
      </c>
      <c r="D35" s="113">
        <v>200211100005</v>
      </c>
      <c r="E35" s="114" t="s">
        <v>378</v>
      </c>
      <c r="F35" s="114"/>
      <c r="G35" s="147" t="s">
        <v>639</v>
      </c>
      <c r="H35" s="114" t="s">
        <v>30</v>
      </c>
      <c r="I35" s="124" t="s">
        <v>612</v>
      </c>
      <c r="J35" s="124" t="s">
        <v>613</v>
      </c>
      <c r="K35" s="115" t="s">
        <v>465</v>
      </c>
      <c r="L35" s="116"/>
      <c r="M35" s="116"/>
      <c r="N35" s="119">
        <v>485.49</v>
      </c>
      <c r="O35" s="119">
        <v>485.49</v>
      </c>
      <c r="P35" s="119">
        <v>494.09</v>
      </c>
      <c r="Q35" s="119">
        <v>494.05</v>
      </c>
      <c r="R35" s="119">
        <v>494.05</v>
      </c>
      <c r="S35" s="119">
        <v>494.05</v>
      </c>
      <c r="T35" s="119">
        <v>494.05</v>
      </c>
      <c r="U35" s="119">
        <v>494.09</v>
      </c>
      <c r="V35" s="119">
        <v>404.23</v>
      </c>
      <c r="W35" s="119">
        <v>1501.3</v>
      </c>
      <c r="X35" s="117"/>
      <c r="Y35" s="125"/>
      <c r="Z35" s="117"/>
      <c r="AA35" s="118"/>
      <c r="AB35" s="119">
        <v>5840.89</v>
      </c>
      <c r="AC35" s="119">
        <v>159.11000000000001</v>
      </c>
      <c r="AD35" s="119" t="s">
        <v>384</v>
      </c>
      <c r="AE35" s="144" t="s">
        <v>479</v>
      </c>
      <c r="AF35" s="121"/>
    </row>
    <row r="36" spans="1:47" s="11" customFormat="1" ht="53.45" customHeight="1" x14ac:dyDescent="0.25">
      <c r="A36" s="35">
        <v>31</v>
      </c>
      <c r="B36" s="36" t="s">
        <v>616</v>
      </c>
      <c r="C36" s="94">
        <v>4200531270006</v>
      </c>
      <c r="D36" s="94">
        <v>200531270006</v>
      </c>
      <c r="E36" s="38" t="s">
        <v>617</v>
      </c>
      <c r="F36" s="38"/>
      <c r="G36" s="146" t="s">
        <v>621</v>
      </c>
      <c r="H36" s="38" t="s">
        <v>149</v>
      </c>
      <c r="I36" s="91" t="s">
        <v>618</v>
      </c>
      <c r="J36" s="91" t="s">
        <v>619</v>
      </c>
      <c r="K36" s="41" t="s">
        <v>620</v>
      </c>
      <c r="L36" s="47"/>
      <c r="M36" s="47"/>
      <c r="N36" s="42">
        <v>5800</v>
      </c>
      <c r="O36" s="42"/>
      <c r="P36" s="47"/>
      <c r="Q36" s="42"/>
      <c r="R36" s="42"/>
      <c r="S36" s="42"/>
      <c r="T36" s="42"/>
      <c r="U36" s="42"/>
      <c r="V36" s="42"/>
      <c r="W36" s="42"/>
      <c r="X36" s="22"/>
      <c r="Y36" s="22"/>
      <c r="Z36" s="22"/>
      <c r="AA36" s="57" t="s">
        <v>680</v>
      </c>
      <c r="AB36" s="42">
        <v>5800</v>
      </c>
      <c r="AC36" s="42">
        <v>0</v>
      </c>
      <c r="AD36" s="42"/>
      <c r="AE36" s="142" t="s">
        <v>544</v>
      </c>
      <c r="AF36" s="110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</row>
    <row r="37" spans="1:47" s="122" customFormat="1" ht="53.45" customHeight="1" x14ac:dyDescent="0.25">
      <c r="A37" s="111">
        <v>32</v>
      </c>
      <c r="B37" s="112" t="s">
        <v>406</v>
      </c>
      <c r="C37" s="113">
        <v>4200505350336</v>
      </c>
      <c r="D37" s="113"/>
      <c r="E37" s="30" t="s">
        <v>622</v>
      </c>
      <c r="F37" s="114"/>
      <c r="G37" s="147" t="s">
        <v>623</v>
      </c>
      <c r="H37" s="114" t="s">
        <v>527</v>
      </c>
      <c r="I37" s="124" t="s">
        <v>624</v>
      </c>
      <c r="J37" s="124" t="s">
        <v>625</v>
      </c>
      <c r="K37" s="115" t="s">
        <v>626</v>
      </c>
      <c r="L37" s="116"/>
      <c r="M37" s="116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7"/>
      <c r="Y37" s="117"/>
      <c r="Z37" s="117"/>
      <c r="AA37" s="118"/>
      <c r="AB37" s="119">
        <v>0</v>
      </c>
      <c r="AC37" s="119">
        <v>4121.1000000000004</v>
      </c>
      <c r="AD37" s="119"/>
      <c r="AE37" s="144" t="s">
        <v>479</v>
      </c>
      <c r="AF37" s="121"/>
    </row>
    <row r="38" spans="1:47" s="11" customFormat="1" ht="53.45" customHeight="1" x14ac:dyDescent="0.25">
      <c r="A38" s="35">
        <v>33</v>
      </c>
      <c r="B38" s="36" t="s">
        <v>406</v>
      </c>
      <c r="C38" s="94">
        <v>4200505350336</v>
      </c>
      <c r="D38" s="94"/>
      <c r="E38" s="38" t="s">
        <v>135</v>
      </c>
      <c r="F38" s="38"/>
      <c r="G38" s="146" t="s">
        <v>627</v>
      </c>
      <c r="H38" s="38" t="s">
        <v>628</v>
      </c>
      <c r="I38" s="91" t="s">
        <v>624</v>
      </c>
      <c r="J38" s="91" t="s">
        <v>625</v>
      </c>
      <c r="K38" s="41" t="s">
        <v>626</v>
      </c>
      <c r="L38" s="47"/>
      <c r="M38" s="42">
        <v>498.71</v>
      </c>
      <c r="N38" s="42">
        <v>737.47</v>
      </c>
      <c r="O38" s="42">
        <v>713.77</v>
      </c>
      <c r="P38" s="42">
        <v>690.01</v>
      </c>
      <c r="Q38" s="42">
        <v>403.75</v>
      </c>
      <c r="R38" s="42">
        <v>699.4</v>
      </c>
      <c r="S38" s="42">
        <v>301.08999999999997</v>
      </c>
      <c r="T38" s="42"/>
      <c r="U38" s="42"/>
      <c r="V38" s="42"/>
      <c r="W38" s="42"/>
      <c r="X38" s="22"/>
      <c r="Y38" s="22"/>
      <c r="Z38" s="22"/>
      <c r="AA38" s="59"/>
      <c r="AB38" s="42">
        <v>4044.2</v>
      </c>
      <c r="AC38" s="42">
        <v>76.900000000000006</v>
      </c>
      <c r="AD38" s="42"/>
      <c r="AE38" s="142" t="s">
        <v>479</v>
      </c>
      <c r="AF38" s="110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</row>
    <row r="39" spans="1:47" s="122" customFormat="1" ht="53.45" customHeight="1" x14ac:dyDescent="0.25">
      <c r="A39" s="111">
        <v>34</v>
      </c>
      <c r="B39" s="112" t="s">
        <v>307</v>
      </c>
      <c r="C39" s="113">
        <v>4201407800001</v>
      </c>
      <c r="D39" s="113">
        <v>201407800001</v>
      </c>
      <c r="E39" s="114" t="s">
        <v>629</v>
      </c>
      <c r="F39" s="114"/>
      <c r="G39" s="147" t="s">
        <v>630</v>
      </c>
      <c r="H39" s="114" t="s">
        <v>149</v>
      </c>
      <c r="I39" s="124" t="s">
        <v>631</v>
      </c>
      <c r="J39" s="124" t="s">
        <v>632</v>
      </c>
      <c r="K39" s="115" t="s">
        <v>633</v>
      </c>
      <c r="L39" s="116"/>
      <c r="M39" s="119">
        <v>1454.54</v>
      </c>
      <c r="N39" s="116"/>
      <c r="O39" s="135">
        <v>727.27</v>
      </c>
      <c r="P39" s="119">
        <v>727.27</v>
      </c>
      <c r="Q39" s="119">
        <v>727.27</v>
      </c>
      <c r="R39" s="119">
        <v>727.27</v>
      </c>
      <c r="S39" s="119">
        <v>727.27</v>
      </c>
      <c r="T39" s="119">
        <v>727.27</v>
      </c>
      <c r="U39" s="119">
        <v>727.27</v>
      </c>
      <c r="V39" s="119">
        <v>727.27</v>
      </c>
      <c r="W39" s="119">
        <v>727.27</v>
      </c>
      <c r="X39" s="117"/>
      <c r="Y39" s="117"/>
      <c r="Z39" s="117"/>
      <c r="AA39" s="118"/>
      <c r="AB39" s="119">
        <v>7999.97</v>
      </c>
      <c r="AC39" s="119">
        <v>0</v>
      </c>
      <c r="AD39" s="119"/>
      <c r="AE39" s="142" t="s">
        <v>544</v>
      </c>
      <c r="AF39" s="121"/>
    </row>
    <row r="40" spans="1:47" s="11" customFormat="1" ht="53.45" customHeight="1" x14ac:dyDescent="0.25">
      <c r="A40" s="35">
        <v>35</v>
      </c>
      <c r="B40" s="36" t="s">
        <v>396</v>
      </c>
      <c r="C40" s="94">
        <v>4201848090000</v>
      </c>
      <c r="D40" s="94"/>
      <c r="E40" s="38" t="s">
        <v>634</v>
      </c>
      <c r="F40" s="38"/>
      <c r="G40" s="146" t="s">
        <v>635</v>
      </c>
      <c r="H40" s="38" t="s">
        <v>149</v>
      </c>
      <c r="I40" s="91" t="s">
        <v>636</v>
      </c>
      <c r="J40" s="91" t="s">
        <v>637</v>
      </c>
      <c r="K40" s="41" t="s">
        <v>638</v>
      </c>
      <c r="L40" s="47"/>
      <c r="M40" s="47"/>
      <c r="N40" s="42">
        <v>5992</v>
      </c>
      <c r="O40" s="47"/>
      <c r="P40" s="47"/>
      <c r="Q40" s="42"/>
      <c r="R40" s="47"/>
      <c r="S40" s="47"/>
      <c r="T40" s="42"/>
      <c r="U40" s="47"/>
      <c r="V40" s="47"/>
      <c r="W40" s="47"/>
      <c r="X40" s="22"/>
      <c r="Y40" s="22"/>
      <c r="Z40" s="22"/>
      <c r="AA40" s="57" t="s">
        <v>644</v>
      </c>
      <c r="AB40" s="42">
        <v>5992</v>
      </c>
      <c r="AC40" s="42">
        <v>0</v>
      </c>
      <c r="AD40" s="42"/>
      <c r="AE40" s="142" t="s">
        <v>643</v>
      </c>
      <c r="AF40" s="110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</row>
    <row r="41" spans="1:47" s="122" customFormat="1" ht="53.45" customHeight="1" x14ac:dyDescent="0.25">
      <c r="A41" s="111">
        <v>36</v>
      </c>
      <c r="B41" s="112" t="s">
        <v>307</v>
      </c>
      <c r="C41" s="113">
        <v>4201407800001</v>
      </c>
      <c r="D41" s="113"/>
      <c r="E41" s="114" t="s">
        <v>646</v>
      </c>
      <c r="F41" s="114"/>
      <c r="G41" s="147" t="s">
        <v>647</v>
      </c>
      <c r="H41" s="114" t="s">
        <v>30</v>
      </c>
      <c r="I41" s="124" t="s">
        <v>648</v>
      </c>
      <c r="J41" s="124" t="s">
        <v>649</v>
      </c>
      <c r="K41" s="115" t="s">
        <v>650</v>
      </c>
      <c r="L41" s="116">
        <v>130</v>
      </c>
      <c r="M41" s="119">
        <v>130</v>
      </c>
      <c r="N41" s="119">
        <v>130</v>
      </c>
      <c r="O41" s="119">
        <v>130</v>
      </c>
      <c r="P41" s="119">
        <v>130</v>
      </c>
      <c r="Q41" s="119">
        <v>130</v>
      </c>
      <c r="R41" s="119">
        <v>130</v>
      </c>
      <c r="S41" s="119">
        <v>130</v>
      </c>
      <c r="T41" s="119">
        <v>130</v>
      </c>
      <c r="U41" s="119">
        <v>130</v>
      </c>
      <c r="V41" s="119">
        <v>130</v>
      </c>
      <c r="W41" s="119">
        <v>130</v>
      </c>
      <c r="X41" s="117"/>
      <c r="Y41" s="117"/>
      <c r="Z41" s="117"/>
      <c r="AA41" s="118"/>
      <c r="AB41" s="119">
        <v>1560</v>
      </c>
      <c r="AC41" s="119">
        <v>0</v>
      </c>
      <c r="AD41" s="119"/>
      <c r="AE41" s="142" t="s">
        <v>643</v>
      </c>
      <c r="AF41" s="121"/>
    </row>
    <row r="42" spans="1:47" s="11" customFormat="1" ht="53.45" customHeight="1" x14ac:dyDescent="0.25">
      <c r="A42" s="35">
        <v>37</v>
      </c>
      <c r="B42" s="36" t="s">
        <v>39</v>
      </c>
      <c r="C42" s="94">
        <v>4200144230004</v>
      </c>
      <c r="D42" s="94"/>
      <c r="E42" s="38" t="s">
        <v>651</v>
      </c>
      <c r="F42" s="38"/>
      <c r="G42" s="146" t="s">
        <v>653</v>
      </c>
      <c r="H42" s="38" t="s">
        <v>30</v>
      </c>
      <c r="I42" s="91" t="s">
        <v>652</v>
      </c>
      <c r="J42" s="91" t="s">
        <v>654</v>
      </c>
      <c r="K42" s="41" t="s">
        <v>655</v>
      </c>
      <c r="L42" s="47"/>
      <c r="M42" s="47"/>
      <c r="N42" s="42">
        <v>3086</v>
      </c>
      <c r="O42" s="42">
        <v>546</v>
      </c>
      <c r="P42" s="42"/>
      <c r="Q42" s="42">
        <v>73</v>
      </c>
      <c r="R42" s="42">
        <v>72</v>
      </c>
      <c r="S42" s="42"/>
      <c r="T42" s="42">
        <v>279</v>
      </c>
      <c r="U42" s="42">
        <v>127.1</v>
      </c>
      <c r="V42" s="42">
        <v>30</v>
      </c>
      <c r="W42" s="47"/>
      <c r="X42" s="22"/>
      <c r="Y42" s="22"/>
      <c r="Z42" s="22"/>
      <c r="AA42" s="59"/>
      <c r="AB42" s="42">
        <v>4213.1000000000004</v>
      </c>
      <c r="AC42" s="42">
        <v>1755.9</v>
      </c>
      <c r="AD42" s="42"/>
      <c r="AE42" s="142" t="s">
        <v>479</v>
      </c>
      <c r="AF42" s="110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</row>
    <row r="43" spans="1:47" s="122" customFormat="1" ht="53.45" customHeight="1" x14ac:dyDescent="0.25">
      <c r="A43" s="111">
        <v>38</v>
      </c>
      <c r="B43" s="112" t="s">
        <v>392</v>
      </c>
      <c r="C43" s="113">
        <v>4202049580009</v>
      </c>
      <c r="D43" s="113"/>
      <c r="E43" s="114" t="s">
        <v>656</v>
      </c>
      <c r="F43" s="114"/>
      <c r="G43" s="147" t="s">
        <v>657</v>
      </c>
      <c r="H43" s="114" t="s">
        <v>30</v>
      </c>
      <c r="I43" s="124" t="s">
        <v>624</v>
      </c>
      <c r="J43" s="124" t="s">
        <v>625</v>
      </c>
      <c r="K43" s="115" t="s">
        <v>658</v>
      </c>
      <c r="L43" s="116"/>
      <c r="M43" s="119">
        <v>45</v>
      </c>
      <c r="N43" s="119">
        <v>45</v>
      </c>
      <c r="O43" s="119">
        <v>45</v>
      </c>
      <c r="P43" s="119">
        <v>45</v>
      </c>
      <c r="Q43" s="119">
        <v>45</v>
      </c>
      <c r="R43" s="119">
        <v>45</v>
      </c>
      <c r="S43" s="119">
        <v>45</v>
      </c>
      <c r="T43" s="119">
        <v>45</v>
      </c>
      <c r="U43" s="119">
        <v>45</v>
      </c>
      <c r="V43" s="116">
        <v>45</v>
      </c>
      <c r="W43" s="116">
        <v>45</v>
      </c>
      <c r="X43" s="117"/>
      <c r="Y43" s="117"/>
      <c r="Z43" s="117"/>
      <c r="AA43" s="126"/>
      <c r="AB43" s="119">
        <v>495</v>
      </c>
      <c r="AC43" s="119">
        <v>45</v>
      </c>
      <c r="AD43" s="119"/>
      <c r="AE43" s="144" t="s">
        <v>479</v>
      </c>
      <c r="AF43" s="121"/>
    </row>
    <row r="44" spans="1:47" s="11" customFormat="1" ht="53.45" customHeight="1" x14ac:dyDescent="0.25">
      <c r="A44" s="35">
        <v>39</v>
      </c>
      <c r="B44" s="36" t="s">
        <v>659</v>
      </c>
      <c r="C44" s="94">
        <v>4200320570003</v>
      </c>
      <c r="D44" s="94"/>
      <c r="E44" s="38" t="s">
        <v>660</v>
      </c>
      <c r="F44" s="38"/>
      <c r="G44" s="146" t="s">
        <v>661</v>
      </c>
      <c r="H44" s="38" t="s">
        <v>30</v>
      </c>
      <c r="I44" s="91" t="s">
        <v>662</v>
      </c>
      <c r="J44" s="91" t="s">
        <v>663</v>
      </c>
      <c r="K44" s="41" t="s">
        <v>664</v>
      </c>
      <c r="L44" s="47"/>
      <c r="M44" s="47"/>
      <c r="N44" s="47"/>
      <c r="O44" s="42">
        <v>363.56</v>
      </c>
      <c r="P44" s="47"/>
      <c r="Q44" s="42"/>
      <c r="R44" s="42"/>
      <c r="S44" s="42"/>
      <c r="T44" s="42">
        <v>376.46</v>
      </c>
      <c r="U44" s="42"/>
      <c r="V44" s="42">
        <v>432.02</v>
      </c>
      <c r="W44" s="47">
        <v>227.87</v>
      </c>
      <c r="X44" s="22"/>
      <c r="Y44" s="22"/>
      <c r="Z44" s="22"/>
      <c r="AA44" s="59"/>
      <c r="AB44" s="42">
        <v>1844.67</v>
      </c>
      <c r="AC44" s="42">
        <v>0</v>
      </c>
      <c r="AD44" s="42"/>
      <c r="AE44" s="142" t="s">
        <v>479</v>
      </c>
      <c r="AF44" s="110"/>
    </row>
    <row r="45" spans="1:47" s="122" customFormat="1" ht="53.45" customHeight="1" x14ac:dyDescent="0.25">
      <c r="A45" s="111">
        <v>40</v>
      </c>
      <c r="B45" s="112" t="s">
        <v>321</v>
      </c>
      <c r="C45" s="113">
        <v>4200067140005</v>
      </c>
      <c r="D45" s="113"/>
      <c r="E45" s="114" t="s">
        <v>70</v>
      </c>
      <c r="F45" s="114"/>
      <c r="G45" s="147" t="s">
        <v>666</v>
      </c>
      <c r="H45" s="114" t="s">
        <v>149</v>
      </c>
      <c r="I45" s="124" t="s">
        <v>667</v>
      </c>
      <c r="J45" s="124" t="s">
        <v>668</v>
      </c>
      <c r="K45" s="115" t="s">
        <v>669</v>
      </c>
      <c r="L45" s="116"/>
      <c r="M45" s="116"/>
      <c r="N45" s="116"/>
      <c r="O45" s="119">
        <v>358</v>
      </c>
      <c r="P45" s="119">
        <v>278</v>
      </c>
      <c r="Q45" s="116"/>
      <c r="R45" s="119">
        <v>621</v>
      </c>
      <c r="S45" s="119">
        <v>268</v>
      </c>
      <c r="T45" s="119">
        <v>273</v>
      </c>
      <c r="U45" s="119">
        <v>563</v>
      </c>
      <c r="V45" s="119">
        <v>296</v>
      </c>
      <c r="W45" s="116">
        <v>661</v>
      </c>
      <c r="X45" s="117"/>
      <c r="Y45" s="117"/>
      <c r="Z45" s="117"/>
      <c r="AA45" s="126"/>
      <c r="AB45" s="119">
        <v>3318</v>
      </c>
      <c r="AC45" s="119">
        <v>1661</v>
      </c>
      <c r="AD45" s="119"/>
      <c r="AE45" s="168" t="s">
        <v>762</v>
      </c>
      <c r="AF45" s="144"/>
    </row>
    <row r="46" spans="1:47" s="11" customFormat="1" ht="53.45" customHeight="1" x14ac:dyDescent="0.25">
      <c r="A46" s="35">
        <v>41</v>
      </c>
      <c r="B46" s="36" t="s">
        <v>567</v>
      </c>
      <c r="C46" s="94">
        <v>4200379970005</v>
      </c>
      <c r="D46" s="94"/>
      <c r="E46" s="38" t="s">
        <v>672</v>
      </c>
      <c r="F46" s="38"/>
      <c r="G46" s="146" t="s">
        <v>677</v>
      </c>
      <c r="H46" s="38" t="s">
        <v>149</v>
      </c>
      <c r="I46" s="91" t="s">
        <v>673</v>
      </c>
      <c r="J46" s="91" t="s">
        <v>719</v>
      </c>
      <c r="K46" s="41" t="s">
        <v>674</v>
      </c>
      <c r="L46" s="47"/>
      <c r="M46" s="47"/>
      <c r="N46" s="47"/>
      <c r="O46" s="42">
        <v>38.14</v>
      </c>
      <c r="P46" s="47"/>
      <c r="Q46" s="42">
        <v>419.03</v>
      </c>
      <c r="R46" s="42">
        <v>76.81</v>
      </c>
      <c r="S46" s="140"/>
      <c r="T46" s="42">
        <v>288.83</v>
      </c>
      <c r="U46" s="42">
        <v>41.45</v>
      </c>
      <c r="V46" s="42">
        <v>49.66</v>
      </c>
      <c r="W46" s="47"/>
      <c r="X46" s="22"/>
      <c r="Y46" s="22"/>
      <c r="Z46" s="22"/>
      <c r="AA46" s="59"/>
      <c r="AB46" s="104">
        <v>913.92</v>
      </c>
      <c r="AC46" s="42">
        <v>4362.42</v>
      </c>
      <c r="AD46" s="42"/>
      <c r="AE46" s="142" t="s">
        <v>479</v>
      </c>
      <c r="AF46" s="110"/>
    </row>
    <row r="47" spans="1:47" s="122" customFormat="1" ht="53.45" customHeight="1" x14ac:dyDescent="0.25">
      <c r="A47" s="111">
        <v>42</v>
      </c>
      <c r="B47" s="112" t="s">
        <v>675</v>
      </c>
      <c r="C47" s="113">
        <v>430334200008</v>
      </c>
      <c r="D47" s="113"/>
      <c r="E47" s="114" t="s">
        <v>340</v>
      </c>
      <c r="F47" s="114"/>
      <c r="G47" s="147" t="s">
        <v>676</v>
      </c>
      <c r="H47" s="114" t="s">
        <v>149</v>
      </c>
      <c r="I47" s="124" t="s">
        <v>678</v>
      </c>
      <c r="J47" s="124" t="s">
        <v>678</v>
      </c>
      <c r="K47" s="115" t="s">
        <v>679</v>
      </c>
      <c r="L47" s="116"/>
      <c r="M47" s="116"/>
      <c r="N47" s="116"/>
      <c r="O47" s="116"/>
      <c r="P47" s="200">
        <v>5821.97</v>
      </c>
      <c r="Q47" s="116"/>
      <c r="R47" s="116"/>
      <c r="S47" s="116"/>
      <c r="T47" s="116"/>
      <c r="U47" s="116"/>
      <c r="V47" s="119"/>
      <c r="W47" s="116"/>
      <c r="X47" s="117"/>
      <c r="Y47" s="117"/>
      <c r="Z47" s="117"/>
      <c r="AA47" s="126" t="s">
        <v>716</v>
      </c>
      <c r="AB47" s="119">
        <v>5821.97</v>
      </c>
      <c r="AC47" s="119">
        <v>0</v>
      </c>
      <c r="AD47" s="119"/>
      <c r="AE47" s="144" t="s">
        <v>544</v>
      </c>
      <c r="AF47" s="121"/>
    </row>
    <row r="48" spans="1:47" s="11" customFormat="1" ht="53.45" customHeight="1" x14ac:dyDescent="0.25">
      <c r="A48" s="35">
        <v>43</v>
      </c>
      <c r="B48" s="36" t="s">
        <v>681</v>
      </c>
      <c r="C48" s="94">
        <v>42004808500002</v>
      </c>
      <c r="D48" s="94"/>
      <c r="E48" s="38" t="s">
        <v>682</v>
      </c>
      <c r="F48" s="38"/>
      <c r="G48" s="146" t="s">
        <v>683</v>
      </c>
      <c r="H48" s="38" t="s">
        <v>30</v>
      </c>
      <c r="I48" s="91" t="s">
        <v>684</v>
      </c>
      <c r="J48" s="91" t="s">
        <v>685</v>
      </c>
      <c r="K48" s="41" t="s">
        <v>686</v>
      </c>
      <c r="L48" s="47"/>
      <c r="M48" s="47"/>
      <c r="N48" s="47"/>
      <c r="O48" s="202">
        <v>3000</v>
      </c>
      <c r="P48" s="47"/>
      <c r="Q48" s="47"/>
      <c r="R48" s="65"/>
      <c r="S48" s="42"/>
      <c r="T48" s="47"/>
      <c r="U48" s="47"/>
      <c r="V48" s="47"/>
      <c r="W48" s="47"/>
      <c r="X48" s="22"/>
      <c r="Y48" s="22"/>
      <c r="Z48" s="22"/>
      <c r="AA48" s="167" t="s">
        <v>715</v>
      </c>
      <c r="AB48" s="42">
        <v>3000</v>
      </c>
      <c r="AC48" s="42">
        <v>0</v>
      </c>
      <c r="AD48" s="42"/>
      <c r="AE48" s="142" t="s">
        <v>544</v>
      </c>
      <c r="AF48" s="110"/>
    </row>
    <row r="49" spans="1:32" s="122" customFormat="1" ht="53.45" customHeight="1" x14ac:dyDescent="0.25">
      <c r="A49" s="111">
        <v>44</v>
      </c>
      <c r="B49" s="112" t="s">
        <v>687</v>
      </c>
      <c r="C49" s="113">
        <v>4201178930001</v>
      </c>
      <c r="D49" s="113"/>
      <c r="E49" s="114" t="s">
        <v>688</v>
      </c>
      <c r="F49" s="114"/>
      <c r="G49" s="147" t="s">
        <v>689</v>
      </c>
      <c r="H49" s="114" t="s">
        <v>30</v>
      </c>
      <c r="I49" s="124" t="s">
        <v>690</v>
      </c>
      <c r="J49" s="124" t="s">
        <v>691</v>
      </c>
      <c r="K49" s="115" t="s">
        <v>692</v>
      </c>
      <c r="L49" s="116"/>
      <c r="M49" s="116"/>
      <c r="N49" s="116"/>
      <c r="O49" s="116"/>
      <c r="P49" s="116"/>
      <c r="Q49" s="116"/>
      <c r="R49" s="201">
        <v>2880</v>
      </c>
      <c r="S49" s="119"/>
      <c r="T49" s="116"/>
      <c r="U49" s="119"/>
      <c r="V49" s="116"/>
      <c r="W49" s="116"/>
      <c r="X49" s="117"/>
      <c r="Y49" s="117"/>
      <c r="Z49" s="117"/>
      <c r="AA49" s="126"/>
      <c r="AB49" s="119">
        <v>2880</v>
      </c>
      <c r="AC49" s="119">
        <v>0</v>
      </c>
      <c r="AD49" s="119"/>
      <c r="AE49" s="144" t="s">
        <v>544</v>
      </c>
      <c r="AF49" s="121"/>
    </row>
    <row r="50" spans="1:32" s="152" customFormat="1" ht="53.45" customHeight="1" x14ac:dyDescent="0.25">
      <c r="A50" s="96">
        <v>45</v>
      </c>
      <c r="B50" s="153" t="s">
        <v>693</v>
      </c>
      <c r="C50" s="162">
        <v>4200556770003</v>
      </c>
      <c r="D50" s="98">
        <v>200556770003</v>
      </c>
      <c r="E50" s="161" t="s">
        <v>694</v>
      </c>
      <c r="F50" s="154"/>
      <c r="G50" s="187" t="s">
        <v>695</v>
      </c>
      <c r="H50" s="161" t="s">
        <v>30</v>
      </c>
      <c r="I50" s="101" t="s">
        <v>696</v>
      </c>
      <c r="J50" s="101" t="s">
        <v>606</v>
      </c>
      <c r="K50" s="41" t="s">
        <v>697</v>
      </c>
      <c r="L50" s="156"/>
      <c r="M50" s="156"/>
      <c r="N50" s="156"/>
      <c r="O50" s="156"/>
      <c r="P50" s="156"/>
      <c r="Q50" s="42"/>
      <c r="R50" s="42">
        <v>857</v>
      </c>
      <c r="S50" s="42">
        <v>857</v>
      </c>
      <c r="T50" s="164">
        <v>857.14</v>
      </c>
      <c r="U50" s="104">
        <v>857.14</v>
      </c>
      <c r="V50" s="104">
        <v>857.14</v>
      </c>
      <c r="W50" s="104">
        <v>857.14</v>
      </c>
      <c r="X50" s="157"/>
      <c r="Y50" s="157"/>
      <c r="Z50" s="157"/>
      <c r="AA50" s="166"/>
      <c r="AB50" s="104">
        <v>5142.5600000000004</v>
      </c>
      <c r="AC50" s="104">
        <v>757.16</v>
      </c>
      <c r="AD50" s="158"/>
      <c r="AE50" s="142" t="s">
        <v>479</v>
      </c>
      <c r="AF50" s="159"/>
    </row>
    <row r="51" spans="1:32" s="122" customFormat="1" ht="53.45" customHeight="1" x14ac:dyDescent="0.25">
      <c r="A51" s="111">
        <v>46</v>
      </c>
      <c r="B51" s="112" t="s">
        <v>65</v>
      </c>
      <c r="C51" s="113">
        <v>4201219470002</v>
      </c>
      <c r="D51" s="113"/>
      <c r="E51" s="114" t="s">
        <v>698</v>
      </c>
      <c r="F51" s="114"/>
      <c r="G51" s="147" t="s">
        <v>699</v>
      </c>
      <c r="H51" s="114" t="s">
        <v>30</v>
      </c>
      <c r="I51" s="124" t="s">
        <v>700</v>
      </c>
      <c r="J51" s="124" t="s">
        <v>709</v>
      </c>
      <c r="K51" s="115" t="s">
        <v>701</v>
      </c>
      <c r="L51" s="116"/>
      <c r="M51" s="116"/>
      <c r="N51" s="116"/>
      <c r="O51" s="116"/>
      <c r="P51" s="116"/>
      <c r="Q51" s="119"/>
      <c r="R51" s="119">
        <v>987.88</v>
      </c>
      <c r="S51" s="119">
        <v>375.36</v>
      </c>
      <c r="T51" s="119">
        <v>844.84</v>
      </c>
      <c r="U51" s="119">
        <v>375.36</v>
      </c>
      <c r="V51" s="119">
        <v>375.36</v>
      </c>
      <c r="W51" s="116">
        <v>987.88</v>
      </c>
      <c r="X51" s="117"/>
      <c r="Y51" s="117"/>
      <c r="Z51" s="117"/>
      <c r="AA51" s="118"/>
      <c r="AB51" s="119">
        <v>3946.68</v>
      </c>
      <c r="AC51" s="119">
        <v>2002.12</v>
      </c>
      <c r="AD51" s="119"/>
      <c r="AE51" s="144" t="s">
        <v>479</v>
      </c>
      <c r="AF51" s="121"/>
    </row>
    <row r="52" spans="1:32" s="122" customFormat="1" ht="53.45" customHeight="1" x14ac:dyDescent="0.25">
      <c r="A52" s="35">
        <v>47</v>
      </c>
      <c r="B52" s="36" t="s">
        <v>444</v>
      </c>
      <c r="C52" s="94">
        <v>4202134770003</v>
      </c>
      <c r="D52" s="94"/>
      <c r="E52" s="38" t="s">
        <v>702</v>
      </c>
      <c r="F52" s="38"/>
      <c r="G52" s="146" t="s">
        <v>511</v>
      </c>
      <c r="H52" s="38" t="s">
        <v>30</v>
      </c>
      <c r="I52" s="91" t="s">
        <v>703</v>
      </c>
      <c r="J52" s="91" t="s">
        <v>710</v>
      </c>
      <c r="K52" s="41" t="s">
        <v>704</v>
      </c>
      <c r="L52" s="47"/>
      <c r="M52" s="47"/>
      <c r="N52" s="47"/>
      <c r="O52" s="47"/>
      <c r="P52" s="47"/>
      <c r="Q52" s="42">
        <v>221.45</v>
      </c>
      <c r="R52" s="42">
        <v>220.51</v>
      </c>
      <c r="S52" s="47"/>
      <c r="T52" s="42"/>
      <c r="U52" s="42">
        <v>267.81</v>
      </c>
      <c r="V52" s="42"/>
      <c r="W52" s="47"/>
      <c r="X52" s="22"/>
      <c r="Y52" s="22"/>
      <c r="Z52" s="22"/>
      <c r="AA52" s="59"/>
      <c r="AB52" s="42">
        <v>709.77</v>
      </c>
      <c r="AC52" s="42">
        <v>4290.2299999999996</v>
      </c>
      <c r="AD52" s="42"/>
      <c r="AE52" s="142" t="s">
        <v>479</v>
      </c>
      <c r="AF52" s="110"/>
    </row>
    <row r="53" spans="1:32" s="122" customFormat="1" ht="53.45" customHeight="1" x14ac:dyDescent="0.25">
      <c r="A53" s="111">
        <v>48</v>
      </c>
      <c r="B53" s="112" t="s">
        <v>300</v>
      </c>
      <c r="C53" s="113">
        <v>4200909100007</v>
      </c>
      <c r="D53" s="160"/>
      <c r="E53" s="114" t="s">
        <v>705</v>
      </c>
      <c r="F53" s="114"/>
      <c r="G53" s="147" t="s">
        <v>706</v>
      </c>
      <c r="H53" s="114" t="s">
        <v>527</v>
      </c>
      <c r="I53" s="124" t="s">
        <v>707</v>
      </c>
      <c r="J53" s="124" t="s">
        <v>708</v>
      </c>
      <c r="K53" s="115" t="s">
        <v>711</v>
      </c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9"/>
      <c r="X53" s="117"/>
      <c r="Y53" s="117"/>
      <c r="Z53" s="117"/>
      <c r="AA53" s="118"/>
      <c r="AB53" s="119">
        <v>0</v>
      </c>
      <c r="AC53" s="119">
        <v>9701.1</v>
      </c>
      <c r="AD53" s="119"/>
      <c r="AE53" s="144" t="s">
        <v>712</v>
      </c>
      <c r="AF53" s="121"/>
    </row>
    <row r="54" spans="1:32" s="122" customFormat="1" ht="53.45" customHeight="1" x14ac:dyDescent="0.25">
      <c r="A54" s="35">
        <v>49</v>
      </c>
      <c r="B54" s="36" t="s">
        <v>300</v>
      </c>
      <c r="C54" s="94">
        <v>4200909100007</v>
      </c>
      <c r="D54" s="163"/>
      <c r="E54" s="38" t="s">
        <v>713</v>
      </c>
      <c r="F54" s="38"/>
      <c r="G54" s="146" t="s">
        <v>714</v>
      </c>
      <c r="H54" s="38"/>
      <c r="I54" s="91" t="s">
        <v>707</v>
      </c>
      <c r="J54" s="91" t="s">
        <v>708</v>
      </c>
      <c r="K54" s="41" t="s">
        <v>704</v>
      </c>
      <c r="L54" s="47"/>
      <c r="M54" s="47"/>
      <c r="N54" s="47"/>
      <c r="O54" s="47"/>
      <c r="P54" s="47"/>
      <c r="Q54" s="47"/>
      <c r="R54" s="47"/>
      <c r="S54" s="198">
        <v>1029.92</v>
      </c>
      <c r="T54" s="42">
        <v>668.52</v>
      </c>
      <c r="U54" s="42">
        <v>823.38</v>
      </c>
      <c r="V54" s="198">
        <v>1045.32</v>
      </c>
      <c r="W54" s="42">
        <v>1432.86</v>
      </c>
      <c r="X54" s="22"/>
      <c r="Y54" s="22"/>
      <c r="Z54" s="22"/>
      <c r="AA54" s="57" t="s">
        <v>384</v>
      </c>
      <c r="AB54" s="42">
        <v>5000</v>
      </c>
      <c r="AC54" s="42">
        <v>0</v>
      </c>
      <c r="AD54" s="42"/>
      <c r="AE54" s="144" t="s">
        <v>544</v>
      </c>
      <c r="AF54" s="110"/>
    </row>
    <row r="55" spans="1:32" s="122" customFormat="1" ht="53.45" customHeight="1" x14ac:dyDescent="0.25">
      <c r="A55" s="111">
        <v>50</v>
      </c>
      <c r="B55" s="112" t="s">
        <v>142</v>
      </c>
      <c r="C55" s="113">
        <v>4200056290005</v>
      </c>
      <c r="D55" s="160"/>
      <c r="E55" s="114" t="s">
        <v>720</v>
      </c>
      <c r="F55" s="114"/>
      <c r="G55" s="147" t="s">
        <v>721</v>
      </c>
      <c r="H55" s="114" t="s">
        <v>149</v>
      </c>
      <c r="I55" s="124" t="s">
        <v>452</v>
      </c>
      <c r="J55" s="124" t="s">
        <v>722</v>
      </c>
      <c r="K55" s="115" t="s">
        <v>723</v>
      </c>
      <c r="L55" s="116"/>
      <c r="M55" s="116"/>
      <c r="N55" s="116"/>
      <c r="O55" s="116"/>
      <c r="P55" s="119">
        <v>100.28</v>
      </c>
      <c r="Q55" s="119">
        <v>155.87</v>
      </c>
      <c r="R55" s="119">
        <v>62.42</v>
      </c>
      <c r="S55" s="119">
        <v>54.89</v>
      </c>
      <c r="T55" s="119">
        <v>89.62</v>
      </c>
      <c r="U55" s="119">
        <v>105.06</v>
      </c>
      <c r="V55" s="119">
        <v>176.54</v>
      </c>
      <c r="W55" s="116">
        <v>434.19</v>
      </c>
      <c r="X55" s="117"/>
      <c r="Y55" s="117"/>
      <c r="Z55" s="117"/>
      <c r="AA55" s="118"/>
      <c r="AB55" s="119">
        <v>1178.8699999999999</v>
      </c>
      <c r="AC55" s="119">
        <v>3757.78</v>
      </c>
      <c r="AD55" s="119"/>
      <c r="AE55" s="144" t="s">
        <v>479</v>
      </c>
      <c r="AF55" s="121"/>
    </row>
    <row r="56" spans="1:32" s="122" customFormat="1" ht="53.45" customHeight="1" x14ac:dyDescent="0.25">
      <c r="A56" s="35">
        <v>51</v>
      </c>
      <c r="B56" s="36" t="s">
        <v>724</v>
      </c>
      <c r="C56" s="94">
        <v>4218068540003</v>
      </c>
      <c r="D56" s="163"/>
      <c r="E56" s="38" t="s">
        <v>725</v>
      </c>
      <c r="F56" s="38"/>
      <c r="G56" s="146" t="s">
        <v>726</v>
      </c>
      <c r="H56" s="38" t="s">
        <v>527</v>
      </c>
      <c r="I56" s="91" t="s">
        <v>502</v>
      </c>
      <c r="J56" s="91" t="s">
        <v>727</v>
      </c>
      <c r="K56" s="41" t="s">
        <v>728</v>
      </c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2"/>
      <c r="X56" s="22"/>
      <c r="Y56" s="22"/>
      <c r="Z56" s="22"/>
      <c r="AA56" s="57" t="s">
        <v>738</v>
      </c>
      <c r="AB56" s="42">
        <v>11880</v>
      </c>
      <c r="AC56" s="42">
        <v>11880</v>
      </c>
      <c r="AD56" s="42"/>
      <c r="AE56" s="142" t="s">
        <v>544</v>
      </c>
      <c r="AF56" s="110"/>
    </row>
    <row r="57" spans="1:32" s="122" customFormat="1" ht="53.45" customHeight="1" x14ac:dyDescent="0.25">
      <c r="A57" s="111">
        <v>52</v>
      </c>
      <c r="B57" s="112" t="s">
        <v>724</v>
      </c>
      <c r="C57" s="113">
        <v>4218068540003</v>
      </c>
      <c r="D57" s="160"/>
      <c r="E57" s="114" t="s">
        <v>725</v>
      </c>
      <c r="F57" s="114"/>
      <c r="G57" s="147" t="s">
        <v>729</v>
      </c>
      <c r="H57" s="114" t="s">
        <v>714</v>
      </c>
      <c r="I57" s="124" t="s">
        <v>502</v>
      </c>
      <c r="J57" s="124" t="s">
        <v>727</v>
      </c>
      <c r="K57" s="115" t="s">
        <v>728</v>
      </c>
      <c r="L57" s="116"/>
      <c r="M57" s="116"/>
      <c r="N57" s="116"/>
      <c r="O57" s="116"/>
      <c r="P57" s="116"/>
      <c r="Q57" s="116"/>
      <c r="R57" s="116"/>
      <c r="S57" s="185">
        <v>11880</v>
      </c>
      <c r="T57" s="116"/>
      <c r="U57" s="116"/>
      <c r="V57" s="116"/>
      <c r="W57" s="116"/>
      <c r="X57" s="117"/>
      <c r="Y57" s="117"/>
      <c r="Z57" s="117"/>
      <c r="AA57" s="126" t="s">
        <v>738</v>
      </c>
      <c r="AB57" s="119">
        <v>11880</v>
      </c>
      <c r="AC57" s="119">
        <v>0</v>
      </c>
      <c r="AD57" s="119"/>
      <c r="AE57" s="144" t="s">
        <v>544</v>
      </c>
      <c r="AF57" s="121"/>
    </row>
    <row r="58" spans="1:32" s="122" customFormat="1" ht="53.45" customHeight="1" x14ac:dyDescent="0.25">
      <c r="A58" s="35">
        <v>53</v>
      </c>
      <c r="B58" s="36" t="s">
        <v>74</v>
      </c>
      <c r="C58" s="94">
        <v>420055537001</v>
      </c>
      <c r="D58" s="163"/>
      <c r="E58" s="38" t="s">
        <v>731</v>
      </c>
      <c r="F58" s="38"/>
      <c r="G58" s="146" t="s">
        <v>732</v>
      </c>
      <c r="H58" s="38" t="s">
        <v>149</v>
      </c>
      <c r="I58" s="91" t="s">
        <v>733</v>
      </c>
      <c r="J58" s="91" t="s">
        <v>734</v>
      </c>
      <c r="K58" s="41" t="s">
        <v>735</v>
      </c>
      <c r="L58" s="47"/>
      <c r="M58" s="47"/>
      <c r="N58" s="47"/>
      <c r="O58" s="47"/>
      <c r="P58" s="47"/>
      <c r="Q58" s="47"/>
      <c r="R58" s="47"/>
      <c r="S58" s="47"/>
      <c r="T58" s="42">
        <v>1436</v>
      </c>
      <c r="U58" s="47"/>
      <c r="V58" s="42"/>
      <c r="W58" s="47"/>
      <c r="X58" s="22"/>
      <c r="Y58" s="22"/>
      <c r="Z58" s="22"/>
      <c r="AA58" s="57"/>
      <c r="AB58" s="42">
        <v>1436</v>
      </c>
      <c r="AC58" s="42">
        <v>4479</v>
      </c>
      <c r="AD58" s="42"/>
      <c r="AE58" s="142" t="s">
        <v>479</v>
      </c>
      <c r="AF58" s="110"/>
    </row>
    <row r="59" spans="1:32" s="122" customFormat="1" ht="53.45" customHeight="1" x14ac:dyDescent="0.25">
      <c r="A59" s="111">
        <v>54</v>
      </c>
      <c r="B59" s="112" t="s">
        <v>302</v>
      </c>
      <c r="C59" s="113">
        <v>4200303990007</v>
      </c>
      <c r="D59" s="160"/>
      <c r="E59" s="114" t="s">
        <v>309</v>
      </c>
      <c r="F59" s="114"/>
      <c r="G59" s="147" t="s">
        <v>736</v>
      </c>
      <c r="H59" s="114" t="s">
        <v>737</v>
      </c>
      <c r="I59" s="124" t="s">
        <v>738</v>
      </c>
      <c r="J59" s="124" t="s">
        <v>596</v>
      </c>
      <c r="K59" s="115" t="s">
        <v>739</v>
      </c>
      <c r="L59" s="116"/>
      <c r="M59" s="116"/>
      <c r="N59" s="116"/>
      <c r="O59" s="116"/>
      <c r="P59" s="116"/>
      <c r="Q59" s="116"/>
      <c r="R59" s="116"/>
      <c r="S59" s="116"/>
      <c r="T59" s="119">
        <v>502.13</v>
      </c>
      <c r="U59" s="119">
        <v>701.54</v>
      </c>
      <c r="V59" s="119">
        <v>979</v>
      </c>
      <c r="W59" s="119">
        <v>2173.54</v>
      </c>
      <c r="X59" s="117"/>
      <c r="Y59" s="117"/>
      <c r="Z59" s="117"/>
      <c r="AA59" s="126"/>
      <c r="AB59" s="119">
        <v>4356.21</v>
      </c>
      <c r="AC59" s="119">
        <v>643.79</v>
      </c>
      <c r="AD59" s="119"/>
      <c r="AE59" s="144" t="s">
        <v>479</v>
      </c>
      <c r="AF59" s="121"/>
    </row>
    <row r="60" spans="1:32" s="122" customFormat="1" ht="53.45" customHeight="1" x14ac:dyDescent="0.25">
      <c r="A60" s="96">
        <v>55</v>
      </c>
      <c r="B60" s="97" t="s">
        <v>740</v>
      </c>
      <c r="C60" s="98">
        <v>4200162210002</v>
      </c>
      <c r="D60" s="169"/>
      <c r="E60" s="99" t="s">
        <v>741</v>
      </c>
      <c r="F60" s="99"/>
      <c r="G60" s="170" t="s">
        <v>742</v>
      </c>
      <c r="H60" s="99" t="s">
        <v>527</v>
      </c>
      <c r="I60" s="101" t="s">
        <v>738</v>
      </c>
      <c r="J60" s="101" t="s">
        <v>743</v>
      </c>
      <c r="K60" s="41" t="s">
        <v>744</v>
      </c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4"/>
      <c r="X60" s="105"/>
      <c r="Y60" s="105"/>
      <c r="Z60" s="105"/>
      <c r="AA60" s="106"/>
      <c r="AB60" s="104">
        <v>0</v>
      </c>
      <c r="AC60" s="104">
        <v>38000</v>
      </c>
      <c r="AD60" s="104"/>
      <c r="AE60" s="171" t="s">
        <v>479</v>
      </c>
      <c r="AF60" s="121"/>
    </row>
    <row r="61" spans="1:32" s="122" customFormat="1" ht="53.45" customHeight="1" x14ac:dyDescent="0.25">
      <c r="A61" s="172">
        <v>56</v>
      </c>
      <c r="B61" s="128" t="s">
        <v>740</v>
      </c>
      <c r="C61" s="129">
        <v>4200162210002</v>
      </c>
      <c r="D61" s="173"/>
      <c r="E61" s="130" t="s">
        <v>745</v>
      </c>
      <c r="F61" s="130"/>
      <c r="G61" s="174" t="s">
        <v>746</v>
      </c>
      <c r="H61" s="130" t="s">
        <v>747</v>
      </c>
      <c r="I61" s="132" t="s">
        <v>738</v>
      </c>
      <c r="J61" s="132" t="s">
        <v>743</v>
      </c>
      <c r="K61" s="115" t="s">
        <v>748</v>
      </c>
      <c r="L61" s="175"/>
      <c r="M61" s="175"/>
      <c r="N61" s="175"/>
      <c r="O61" s="175"/>
      <c r="P61" s="175"/>
      <c r="Q61" s="175"/>
      <c r="R61" s="175"/>
      <c r="S61" s="135">
        <v>1529.27</v>
      </c>
      <c r="T61" s="135">
        <v>1549.52</v>
      </c>
      <c r="U61" s="135">
        <v>774.91</v>
      </c>
      <c r="V61" s="135">
        <v>635.84</v>
      </c>
      <c r="W61" s="135">
        <v>7184.37</v>
      </c>
      <c r="X61" s="176"/>
      <c r="Y61" s="176"/>
      <c r="Z61" s="176"/>
      <c r="AA61" s="177"/>
      <c r="AB61" s="135">
        <v>11673.91</v>
      </c>
      <c r="AC61" s="135">
        <v>3327.09</v>
      </c>
      <c r="AD61" s="135"/>
      <c r="AE61" s="178" t="s">
        <v>479</v>
      </c>
      <c r="AF61" s="121"/>
    </row>
    <row r="62" spans="1:32" s="122" customFormat="1" ht="53.45" customHeight="1" x14ac:dyDescent="0.25">
      <c r="A62" s="35">
        <v>57</v>
      </c>
      <c r="B62" s="36" t="s">
        <v>39</v>
      </c>
      <c r="C62" s="94">
        <v>4200144230004</v>
      </c>
      <c r="D62" s="163"/>
      <c r="E62" s="38" t="s">
        <v>749</v>
      </c>
      <c r="F62" s="38"/>
      <c r="G62" s="146" t="s">
        <v>750</v>
      </c>
      <c r="H62" s="38" t="s">
        <v>149</v>
      </c>
      <c r="I62" s="91" t="s">
        <v>751</v>
      </c>
      <c r="J62" s="91" t="s">
        <v>752</v>
      </c>
      <c r="K62" s="41" t="s">
        <v>753</v>
      </c>
      <c r="L62" s="47"/>
      <c r="M62" s="47"/>
      <c r="N62" s="47"/>
      <c r="O62" s="47"/>
      <c r="P62" s="47"/>
      <c r="Q62" s="47"/>
      <c r="R62" s="47"/>
      <c r="S62" s="42">
        <v>440</v>
      </c>
      <c r="T62" s="42">
        <v>3060</v>
      </c>
      <c r="U62" s="42">
        <v>440</v>
      </c>
      <c r="V62" s="47">
        <v>30</v>
      </c>
      <c r="W62" s="42">
        <v>1802</v>
      </c>
      <c r="X62" s="22"/>
      <c r="Y62" s="22"/>
      <c r="Z62" s="22"/>
      <c r="AA62" s="57"/>
      <c r="AB62" s="42">
        <v>5772</v>
      </c>
      <c r="AC62" s="42">
        <v>348</v>
      </c>
      <c r="AD62" s="42"/>
      <c r="AE62" s="142" t="s">
        <v>479</v>
      </c>
      <c r="AF62" s="121"/>
    </row>
    <row r="63" spans="1:32" s="122" customFormat="1" ht="53.45" customHeight="1" x14ac:dyDescent="0.25">
      <c r="A63" s="111">
        <v>58</v>
      </c>
      <c r="B63" s="112" t="s">
        <v>39</v>
      </c>
      <c r="C63" s="113">
        <v>4200144230004</v>
      </c>
      <c r="D63" s="160"/>
      <c r="E63" s="114" t="s">
        <v>754</v>
      </c>
      <c r="F63" s="114"/>
      <c r="G63" s="147" t="s">
        <v>755</v>
      </c>
      <c r="H63" s="114" t="s">
        <v>149</v>
      </c>
      <c r="I63" s="124" t="s">
        <v>751</v>
      </c>
      <c r="J63" s="124" t="s">
        <v>752</v>
      </c>
      <c r="K63" s="115" t="s">
        <v>756</v>
      </c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>
        <v>45</v>
      </c>
      <c r="W63" s="119">
        <v>1215</v>
      </c>
      <c r="X63" s="117"/>
      <c r="Y63" s="117"/>
      <c r="Z63" s="117"/>
      <c r="AA63" s="126"/>
      <c r="AB63" s="119">
        <v>1260</v>
      </c>
      <c r="AC63" s="119">
        <v>4030</v>
      </c>
      <c r="AD63" s="119"/>
      <c r="AE63" s="144" t="s">
        <v>479</v>
      </c>
      <c r="AF63" s="121"/>
    </row>
    <row r="64" spans="1:32" s="122" customFormat="1" ht="53.45" customHeight="1" x14ac:dyDescent="0.25">
      <c r="A64" s="35">
        <v>59</v>
      </c>
      <c r="B64" s="36" t="s">
        <v>757</v>
      </c>
      <c r="C64" s="94">
        <v>4202812600008</v>
      </c>
      <c r="D64" s="163"/>
      <c r="E64" s="38" t="s">
        <v>758</v>
      </c>
      <c r="F64" s="38"/>
      <c r="G64" s="146" t="s">
        <v>759</v>
      </c>
      <c r="H64" s="38" t="s">
        <v>149</v>
      </c>
      <c r="I64" s="91" t="s">
        <v>733</v>
      </c>
      <c r="J64" s="91" t="s">
        <v>760</v>
      </c>
      <c r="K64" s="41" t="s">
        <v>761</v>
      </c>
      <c r="L64" s="47"/>
      <c r="M64" s="47"/>
      <c r="N64" s="47"/>
      <c r="O64" s="47"/>
      <c r="P64" s="47"/>
      <c r="Q64" s="47"/>
      <c r="R64" s="47"/>
      <c r="S64" s="47"/>
      <c r="T64" s="47"/>
      <c r="U64" s="42">
        <v>1500</v>
      </c>
      <c r="V64" s="47"/>
      <c r="W64" s="42"/>
      <c r="X64" s="22"/>
      <c r="Y64" s="22"/>
      <c r="Z64" s="22"/>
      <c r="AA64" s="57" t="s">
        <v>806</v>
      </c>
      <c r="AB64" s="42">
        <v>1500</v>
      </c>
      <c r="AC64" s="42">
        <v>0</v>
      </c>
      <c r="AD64" s="42"/>
      <c r="AE64" s="142" t="s">
        <v>807</v>
      </c>
      <c r="AF64" s="110"/>
    </row>
    <row r="65" spans="1:32" s="122" customFormat="1" ht="53.45" customHeight="1" x14ac:dyDescent="0.25">
      <c r="A65" s="111">
        <v>60</v>
      </c>
      <c r="B65" s="112" t="s">
        <v>763</v>
      </c>
      <c r="C65" s="113">
        <v>4200213140004</v>
      </c>
      <c r="D65" s="160">
        <v>200213140004</v>
      </c>
      <c r="E65" s="114" t="s">
        <v>170</v>
      </c>
      <c r="F65" s="114"/>
      <c r="G65" s="147" t="s">
        <v>764</v>
      </c>
      <c r="H65" s="114" t="s">
        <v>149</v>
      </c>
      <c r="I65" s="124" t="s">
        <v>765</v>
      </c>
      <c r="J65" s="124" t="s">
        <v>766</v>
      </c>
      <c r="K65" s="115" t="s">
        <v>767</v>
      </c>
      <c r="L65" s="116"/>
      <c r="M65" s="116"/>
      <c r="N65" s="116"/>
      <c r="O65" s="116"/>
      <c r="P65" s="116"/>
      <c r="Q65" s="116"/>
      <c r="R65" s="116"/>
      <c r="S65" s="119">
        <v>4800</v>
      </c>
      <c r="T65" s="116"/>
      <c r="U65" s="116"/>
      <c r="V65" s="116"/>
      <c r="W65" s="119"/>
      <c r="X65" s="117"/>
      <c r="Y65" s="117"/>
      <c r="Z65" s="117"/>
      <c r="AA65" s="126" t="s">
        <v>537</v>
      </c>
      <c r="AB65" s="119">
        <v>4800</v>
      </c>
      <c r="AC65" s="119">
        <v>0</v>
      </c>
      <c r="AD65" s="119"/>
      <c r="AE65" s="144" t="s">
        <v>544</v>
      </c>
      <c r="AF65" s="121"/>
    </row>
    <row r="66" spans="1:32" s="122" customFormat="1" ht="53.45" customHeight="1" x14ac:dyDescent="0.25">
      <c r="A66" s="35">
        <v>61</v>
      </c>
      <c r="B66" s="36" t="s">
        <v>763</v>
      </c>
      <c r="C66" s="94">
        <v>4200213140004</v>
      </c>
      <c r="D66" s="163">
        <v>200213140004</v>
      </c>
      <c r="E66" s="38" t="s">
        <v>524</v>
      </c>
      <c r="F66" s="38"/>
      <c r="G66" s="146" t="s">
        <v>768</v>
      </c>
      <c r="H66" s="38" t="s">
        <v>149</v>
      </c>
      <c r="I66" s="91" t="s">
        <v>769</v>
      </c>
      <c r="J66" s="91" t="s">
        <v>769</v>
      </c>
      <c r="K66" s="41" t="s">
        <v>770</v>
      </c>
      <c r="L66" s="47"/>
      <c r="M66" s="47"/>
      <c r="N66" s="47"/>
      <c r="O66" s="47"/>
      <c r="P66" s="47"/>
      <c r="Q66" s="47"/>
      <c r="R66" s="47"/>
      <c r="S66" s="47"/>
      <c r="T66" s="42">
        <v>382</v>
      </c>
      <c r="U66" s="47"/>
      <c r="V66" s="47"/>
      <c r="W66" s="42"/>
      <c r="X66" s="22"/>
      <c r="Y66" s="22"/>
      <c r="Z66" s="22"/>
      <c r="AA66" s="57"/>
      <c r="AB66" s="42">
        <v>382</v>
      </c>
      <c r="AC66" s="42">
        <v>2122.4499999999998</v>
      </c>
      <c r="AD66" s="42"/>
      <c r="AE66" s="142" t="s">
        <v>479</v>
      </c>
      <c r="AF66" s="110"/>
    </row>
    <row r="67" spans="1:32" s="122" customFormat="1" ht="53.45" customHeight="1" x14ac:dyDescent="0.25">
      <c r="A67" s="111">
        <v>62</v>
      </c>
      <c r="B67" s="112" t="s">
        <v>771</v>
      </c>
      <c r="C67" s="113">
        <v>4236377740007</v>
      </c>
      <c r="D67" s="160"/>
      <c r="E67" s="114" t="s">
        <v>772</v>
      </c>
      <c r="F67" s="114"/>
      <c r="G67" s="147" t="s">
        <v>773</v>
      </c>
      <c r="H67" s="114" t="s">
        <v>527</v>
      </c>
      <c r="I67" s="124" t="s">
        <v>774</v>
      </c>
      <c r="J67" s="124" t="s">
        <v>775</v>
      </c>
      <c r="K67" s="115" t="s">
        <v>776</v>
      </c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9"/>
      <c r="X67" s="117"/>
      <c r="Y67" s="117"/>
      <c r="Z67" s="117"/>
      <c r="AA67" s="126" t="s">
        <v>809</v>
      </c>
      <c r="AB67" s="119">
        <v>0</v>
      </c>
      <c r="AC67" s="119">
        <v>0</v>
      </c>
      <c r="AD67" s="119"/>
      <c r="AE67" s="144" t="s">
        <v>544</v>
      </c>
      <c r="AF67" s="121"/>
    </row>
    <row r="68" spans="1:32" s="122" customFormat="1" ht="53.45" customHeight="1" x14ac:dyDescent="0.25">
      <c r="A68" s="35">
        <v>63</v>
      </c>
      <c r="B68" s="36" t="s">
        <v>771</v>
      </c>
      <c r="C68" s="94">
        <v>423637740007</v>
      </c>
      <c r="D68" s="163"/>
      <c r="E68" s="194" t="s">
        <v>777</v>
      </c>
      <c r="F68" s="38"/>
      <c r="G68" s="146" t="s">
        <v>714</v>
      </c>
      <c r="H68" s="38" t="s">
        <v>778</v>
      </c>
      <c r="I68" s="91" t="s">
        <v>774</v>
      </c>
      <c r="J68" s="91" t="s">
        <v>775</v>
      </c>
      <c r="K68" s="41" t="s">
        <v>776</v>
      </c>
      <c r="L68" s="47"/>
      <c r="M68" s="47"/>
      <c r="N68" s="47"/>
      <c r="O68" s="47"/>
      <c r="P68" s="47"/>
      <c r="Q68" s="47"/>
      <c r="R68" s="47"/>
      <c r="S68" s="47"/>
      <c r="T68" s="47"/>
      <c r="U68" s="65">
        <v>46925</v>
      </c>
      <c r="V68" s="42"/>
      <c r="W68" s="42"/>
      <c r="X68" s="22"/>
      <c r="Y68" s="22"/>
      <c r="Z68" s="22"/>
      <c r="AA68" s="57" t="s">
        <v>809</v>
      </c>
      <c r="AB68" s="42">
        <v>46925</v>
      </c>
      <c r="AC68" s="42">
        <v>0</v>
      </c>
      <c r="AD68" s="42"/>
      <c r="AE68" s="142" t="s">
        <v>544</v>
      </c>
      <c r="AF68" s="110"/>
    </row>
    <row r="69" spans="1:32" s="122" customFormat="1" ht="53.45" customHeight="1" x14ac:dyDescent="0.25">
      <c r="A69" s="111">
        <v>64</v>
      </c>
      <c r="B69" s="112" t="s">
        <v>301</v>
      </c>
      <c r="C69" s="113"/>
      <c r="D69" s="160"/>
      <c r="E69" s="194" t="s">
        <v>779</v>
      </c>
      <c r="F69" s="114"/>
      <c r="G69" s="147" t="s">
        <v>780</v>
      </c>
      <c r="H69" s="114" t="s">
        <v>30</v>
      </c>
      <c r="I69" s="124" t="s">
        <v>781</v>
      </c>
      <c r="J69" s="124" t="s">
        <v>782</v>
      </c>
      <c r="K69" s="115" t="s">
        <v>783</v>
      </c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9"/>
      <c r="X69" s="117"/>
      <c r="Y69" s="117"/>
      <c r="Z69" s="117"/>
      <c r="AA69" s="126"/>
      <c r="AB69" s="119">
        <v>0</v>
      </c>
      <c r="AC69" s="119">
        <v>6000</v>
      </c>
      <c r="AD69" s="119"/>
      <c r="AE69" s="144" t="s">
        <v>479</v>
      </c>
      <c r="AF69" s="121"/>
    </row>
    <row r="70" spans="1:32" s="122" customFormat="1" ht="53.45" customHeight="1" x14ac:dyDescent="0.25">
      <c r="A70" s="35" t="s">
        <v>785</v>
      </c>
      <c r="B70" s="36" t="s">
        <v>786</v>
      </c>
      <c r="C70" s="94">
        <v>4200163020002</v>
      </c>
      <c r="D70" s="163"/>
      <c r="E70" s="38" t="s">
        <v>135</v>
      </c>
      <c r="F70" s="38"/>
      <c r="G70" s="146" t="s">
        <v>787</v>
      </c>
      <c r="H70" s="38" t="s">
        <v>527</v>
      </c>
      <c r="I70" s="91" t="s">
        <v>788</v>
      </c>
      <c r="J70" s="91" t="s">
        <v>789</v>
      </c>
      <c r="K70" s="41" t="s">
        <v>790</v>
      </c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2"/>
      <c r="X70" s="22"/>
      <c r="Y70" s="22"/>
      <c r="Z70" s="22"/>
      <c r="AA70" s="57"/>
      <c r="AB70" s="42">
        <v>0</v>
      </c>
      <c r="AC70" s="42">
        <v>13996.03</v>
      </c>
      <c r="AD70" s="42"/>
      <c r="AE70" s="142" t="s">
        <v>479</v>
      </c>
      <c r="AF70" s="110"/>
    </row>
    <row r="71" spans="1:32" s="122" customFormat="1" ht="53.45" customHeight="1" x14ac:dyDescent="0.25">
      <c r="A71" s="111" t="s">
        <v>791</v>
      </c>
      <c r="B71" s="112" t="s">
        <v>786</v>
      </c>
      <c r="C71" s="113">
        <v>4200163020002</v>
      </c>
      <c r="D71" s="160"/>
      <c r="E71" s="114" t="s">
        <v>135</v>
      </c>
      <c r="F71" s="114"/>
      <c r="G71" s="147" t="s">
        <v>792</v>
      </c>
      <c r="H71" s="114" t="s">
        <v>793</v>
      </c>
      <c r="I71" s="124" t="s">
        <v>788</v>
      </c>
      <c r="J71" s="124" t="s">
        <v>789</v>
      </c>
      <c r="K71" s="115" t="s">
        <v>794</v>
      </c>
      <c r="L71" s="116"/>
      <c r="M71" s="116"/>
      <c r="N71" s="116"/>
      <c r="O71" s="116"/>
      <c r="P71" s="116"/>
      <c r="Q71" s="116"/>
      <c r="R71" s="116"/>
      <c r="S71" s="116"/>
      <c r="T71" s="116"/>
      <c r="U71" s="119">
        <v>1256.21</v>
      </c>
      <c r="V71" s="119">
        <v>988.07</v>
      </c>
      <c r="W71" s="119">
        <v>1146.52</v>
      </c>
      <c r="X71" s="117"/>
      <c r="Y71" s="117"/>
      <c r="Z71" s="117"/>
      <c r="AA71" s="126"/>
      <c r="AB71" s="119">
        <v>3390.8</v>
      </c>
      <c r="AC71" s="119">
        <v>2459.1999999999998</v>
      </c>
      <c r="AD71" s="119"/>
      <c r="AE71" s="144" t="s">
        <v>795</v>
      </c>
      <c r="AF71" s="121"/>
    </row>
    <row r="72" spans="1:32" s="11" customFormat="1" ht="53.45" customHeight="1" x14ac:dyDescent="0.25">
      <c r="A72" s="35" t="s">
        <v>796</v>
      </c>
      <c r="B72" s="36" t="s">
        <v>521</v>
      </c>
      <c r="C72" s="94">
        <v>4200326930001</v>
      </c>
      <c r="D72" s="163"/>
      <c r="E72" s="38" t="s">
        <v>797</v>
      </c>
      <c r="F72" s="38"/>
      <c r="G72" s="146" t="s">
        <v>798</v>
      </c>
      <c r="H72" s="38" t="s">
        <v>149</v>
      </c>
      <c r="I72" s="91" t="s">
        <v>769</v>
      </c>
      <c r="J72" s="91" t="s">
        <v>799</v>
      </c>
      <c r="K72" s="41" t="s">
        <v>800</v>
      </c>
      <c r="L72" s="47"/>
      <c r="M72" s="47"/>
      <c r="N72" s="47"/>
      <c r="O72" s="47"/>
      <c r="P72" s="47"/>
      <c r="Q72" s="47"/>
      <c r="R72" s="47"/>
      <c r="S72" s="47"/>
      <c r="T72" s="42">
        <v>402.6</v>
      </c>
      <c r="U72" s="47"/>
      <c r="V72" s="47">
        <v>402.6</v>
      </c>
      <c r="W72" s="42">
        <v>403.1</v>
      </c>
      <c r="X72" s="22"/>
      <c r="Y72" s="22"/>
      <c r="Z72" s="20"/>
      <c r="AA72" s="57"/>
      <c r="AB72" s="42">
        <v>1208.3</v>
      </c>
      <c r="AC72" s="42">
        <v>3220.8</v>
      </c>
      <c r="AD72" s="42"/>
      <c r="AE72" s="142" t="s">
        <v>479</v>
      </c>
      <c r="AF72" s="110"/>
    </row>
    <row r="73" spans="1:32" s="122" customFormat="1" ht="53.45" customHeight="1" x14ac:dyDescent="0.25">
      <c r="A73" s="111" t="s">
        <v>801</v>
      </c>
      <c r="B73" s="112" t="s">
        <v>805</v>
      </c>
      <c r="C73" s="113">
        <v>4218200320000</v>
      </c>
      <c r="D73" s="160"/>
      <c r="E73" s="114" t="s">
        <v>802</v>
      </c>
      <c r="F73" s="114"/>
      <c r="G73" s="147" t="s">
        <v>803</v>
      </c>
      <c r="H73" s="114" t="s">
        <v>149</v>
      </c>
      <c r="I73" s="124">
        <v>45231</v>
      </c>
      <c r="J73" s="124">
        <v>45536</v>
      </c>
      <c r="K73" s="115" t="s">
        <v>804</v>
      </c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9"/>
      <c r="X73" s="117"/>
      <c r="Y73" s="117"/>
      <c r="Z73" s="117"/>
      <c r="AA73" s="126"/>
      <c r="AB73" s="119">
        <v>0</v>
      </c>
      <c r="AC73" s="119">
        <v>5455</v>
      </c>
      <c r="AD73" s="119"/>
      <c r="AE73" s="144" t="s">
        <v>479</v>
      </c>
      <c r="AF73" s="121"/>
    </row>
    <row r="74" spans="1:32" s="122" customFormat="1" ht="53.45" customHeight="1" x14ac:dyDescent="0.25">
      <c r="A74" s="172">
        <v>69</v>
      </c>
      <c r="B74" s="128" t="s">
        <v>810</v>
      </c>
      <c r="C74" s="129">
        <v>4200162210002</v>
      </c>
      <c r="D74" s="173"/>
      <c r="E74" s="130" t="s">
        <v>811</v>
      </c>
      <c r="F74" s="130"/>
      <c r="G74" s="174" t="s">
        <v>813</v>
      </c>
      <c r="H74" s="174" t="s">
        <v>812</v>
      </c>
      <c r="I74" s="132" t="s">
        <v>814</v>
      </c>
      <c r="J74" s="132" t="s">
        <v>743</v>
      </c>
      <c r="K74" s="133" t="s">
        <v>815</v>
      </c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35"/>
      <c r="X74" s="176"/>
      <c r="Y74" s="176"/>
      <c r="Z74" s="176"/>
      <c r="AA74" s="177"/>
      <c r="AB74" s="135">
        <v>0</v>
      </c>
      <c r="AC74" s="135">
        <v>15000</v>
      </c>
      <c r="AD74" s="135"/>
      <c r="AE74" s="178" t="s">
        <v>479</v>
      </c>
      <c r="AF74" s="191"/>
    </row>
    <row r="75" spans="1:32" s="122" customFormat="1" ht="53.45" customHeight="1" x14ac:dyDescent="0.25">
      <c r="A75" s="111">
        <v>70</v>
      </c>
      <c r="B75" s="112" t="s">
        <v>300</v>
      </c>
      <c r="C75" s="113">
        <v>4200909100007</v>
      </c>
      <c r="D75" s="160"/>
      <c r="E75" s="194" t="s">
        <v>816</v>
      </c>
      <c r="F75" s="114"/>
      <c r="G75" s="147" t="s">
        <v>817</v>
      </c>
      <c r="H75" s="147" t="s">
        <v>812</v>
      </c>
      <c r="I75" s="124">
        <v>45093</v>
      </c>
      <c r="J75" s="124">
        <v>45459</v>
      </c>
      <c r="K75" s="115" t="s">
        <v>818</v>
      </c>
      <c r="L75" s="119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200">
        <v>4700.8599999999997</v>
      </c>
      <c r="X75" s="117"/>
      <c r="Y75" s="117"/>
      <c r="Z75" s="117"/>
      <c r="AA75" s="126"/>
      <c r="AB75" s="119">
        <v>4700.8599999999997</v>
      </c>
      <c r="AC75" s="119">
        <v>0.16</v>
      </c>
      <c r="AD75" s="119"/>
      <c r="AE75" s="144" t="s">
        <v>479</v>
      </c>
      <c r="AF75" s="121"/>
    </row>
    <row r="76" spans="1:32" s="1" customFormat="1" ht="57.6" customHeight="1" x14ac:dyDescent="0.25">
      <c r="A76" s="27">
        <v>71</v>
      </c>
      <c r="B76" s="28" t="s">
        <v>819</v>
      </c>
      <c r="C76" s="95">
        <v>4201418320001</v>
      </c>
      <c r="D76" s="48"/>
      <c r="E76" s="30" t="s">
        <v>821</v>
      </c>
      <c r="F76" s="30"/>
      <c r="G76" s="30" t="s">
        <v>820</v>
      </c>
      <c r="H76" s="30" t="s">
        <v>149</v>
      </c>
      <c r="I76" s="32">
        <v>45273</v>
      </c>
      <c r="J76" s="32">
        <v>45639</v>
      </c>
      <c r="K76" s="43" t="s">
        <v>822</v>
      </c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21"/>
      <c r="Y76" s="21"/>
      <c r="Z76" s="21"/>
      <c r="AA76" s="58"/>
      <c r="AB76" s="34">
        <v>0</v>
      </c>
      <c r="AC76" s="34">
        <v>3834.3</v>
      </c>
      <c r="AD76" s="34"/>
      <c r="AE76" s="144" t="s">
        <v>479</v>
      </c>
      <c r="AF76" s="84"/>
    </row>
    <row r="77" spans="1:32" s="1" customFormat="1" ht="57.6" customHeight="1" x14ac:dyDescent="0.25">
      <c r="A77" s="189">
        <v>72</v>
      </c>
      <c r="B77" s="190" t="s">
        <v>616</v>
      </c>
      <c r="C77" s="95">
        <v>4200531270006</v>
      </c>
      <c r="D77" s="48"/>
      <c r="E77" s="194" t="s">
        <v>824</v>
      </c>
      <c r="F77" s="30"/>
      <c r="G77" s="30" t="s">
        <v>823</v>
      </c>
      <c r="H77" s="30" t="s">
        <v>149</v>
      </c>
      <c r="I77" s="32">
        <v>45277</v>
      </c>
      <c r="J77" s="32">
        <v>45643</v>
      </c>
      <c r="K77" s="43" t="s">
        <v>825</v>
      </c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199">
        <v>3000</v>
      </c>
      <c r="X77" s="21"/>
      <c r="Y77" s="21"/>
      <c r="Z77" s="21"/>
      <c r="AA77" s="58"/>
      <c r="AB77" s="34">
        <v>3000</v>
      </c>
      <c r="AC77" s="34">
        <v>0</v>
      </c>
      <c r="AD77" s="34"/>
      <c r="AE77" s="144" t="s">
        <v>544</v>
      </c>
      <c r="AF77" s="84"/>
    </row>
    <row r="78" spans="1:32" s="1" customFormat="1" ht="57.6" customHeight="1" x14ac:dyDescent="0.25">
      <c r="A78" s="189">
        <v>73</v>
      </c>
      <c r="B78" s="190" t="s">
        <v>826</v>
      </c>
      <c r="C78" s="95">
        <v>404267010003</v>
      </c>
      <c r="D78" s="48"/>
      <c r="E78" s="194" t="s">
        <v>827</v>
      </c>
      <c r="F78" s="30"/>
      <c r="G78" s="30" t="s">
        <v>828</v>
      </c>
      <c r="H78" s="30" t="s">
        <v>30</v>
      </c>
      <c r="I78" s="32">
        <v>45261</v>
      </c>
      <c r="J78" s="32">
        <v>45627</v>
      </c>
      <c r="K78" s="43" t="s">
        <v>829</v>
      </c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199">
        <v>5865</v>
      </c>
      <c r="X78" s="21"/>
      <c r="Y78" s="21"/>
      <c r="Z78" s="21"/>
      <c r="AA78" s="58"/>
      <c r="AB78" s="34">
        <v>5865</v>
      </c>
      <c r="AC78" s="34">
        <v>0</v>
      </c>
      <c r="AD78" s="34"/>
      <c r="AE78" s="144" t="s">
        <v>544</v>
      </c>
      <c r="AF78" s="84"/>
    </row>
    <row r="79" spans="1:32" s="1" customFormat="1" ht="57.6" customHeight="1" x14ac:dyDescent="0.25">
      <c r="A79" s="189">
        <v>74</v>
      </c>
      <c r="B79" s="190" t="s">
        <v>830</v>
      </c>
      <c r="C79" s="95">
        <v>4201052670004</v>
      </c>
      <c r="D79" s="48"/>
      <c r="E79" s="194" t="s">
        <v>831</v>
      </c>
      <c r="F79" s="30"/>
      <c r="G79" s="30" t="s">
        <v>832</v>
      </c>
      <c r="H79" s="30" t="s">
        <v>30</v>
      </c>
      <c r="I79" s="32">
        <v>45278</v>
      </c>
      <c r="J79" s="32">
        <v>45644</v>
      </c>
      <c r="K79" s="43" t="s">
        <v>833</v>
      </c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199">
        <v>3400</v>
      </c>
      <c r="X79" s="21"/>
      <c r="Y79" s="21"/>
      <c r="Z79" s="21"/>
      <c r="AA79" s="58"/>
      <c r="AB79" s="34">
        <v>3400</v>
      </c>
      <c r="AC79" s="34">
        <v>0</v>
      </c>
      <c r="AD79" s="34"/>
      <c r="AE79" s="144" t="s">
        <v>544</v>
      </c>
      <c r="AF79" s="84"/>
    </row>
    <row r="80" spans="1:32" s="1" customFormat="1" ht="57.6" customHeight="1" x14ac:dyDescent="0.25">
      <c r="A80" s="189">
        <v>75</v>
      </c>
      <c r="B80" s="190" t="s">
        <v>834</v>
      </c>
      <c r="C80" s="95">
        <v>4201052670004</v>
      </c>
      <c r="D80" s="48"/>
      <c r="E80" s="30" t="s">
        <v>835</v>
      </c>
      <c r="F80" s="30"/>
      <c r="G80" s="30" t="s">
        <v>836</v>
      </c>
      <c r="H80" s="30" t="s">
        <v>30</v>
      </c>
      <c r="I80" s="32">
        <v>45274</v>
      </c>
      <c r="J80" s="32">
        <v>45640</v>
      </c>
      <c r="K80" s="43" t="s">
        <v>837</v>
      </c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34"/>
      <c r="X80" s="21"/>
      <c r="Y80" s="21"/>
      <c r="Z80" s="21"/>
      <c r="AA80" s="58"/>
      <c r="AB80" s="34"/>
      <c r="AC80" s="34">
        <v>5900</v>
      </c>
      <c r="AD80" s="34"/>
      <c r="AE80" s="178" t="s">
        <v>479</v>
      </c>
      <c r="AF80" s="84"/>
    </row>
    <row r="81" spans="1:32" s="1" customFormat="1" ht="57.6" customHeight="1" x14ac:dyDescent="0.25">
      <c r="A81" s="189">
        <v>76</v>
      </c>
      <c r="B81" s="190" t="s">
        <v>841</v>
      </c>
      <c r="C81" s="95">
        <v>4227173320042</v>
      </c>
      <c r="D81" s="48"/>
      <c r="E81" s="30" t="s">
        <v>838</v>
      </c>
      <c r="F81" s="30"/>
      <c r="G81" s="30" t="s">
        <v>839</v>
      </c>
      <c r="H81" s="30" t="s">
        <v>149</v>
      </c>
      <c r="I81" s="32">
        <v>45287</v>
      </c>
      <c r="J81" s="32">
        <v>45653</v>
      </c>
      <c r="K81" s="43" t="s">
        <v>840</v>
      </c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34"/>
      <c r="X81" s="21"/>
      <c r="Y81" s="21"/>
      <c r="Z81" s="21"/>
      <c r="AA81" s="58"/>
      <c r="AB81" s="34"/>
      <c r="AC81" s="34">
        <v>13651</v>
      </c>
      <c r="AD81" s="34"/>
      <c r="AE81" s="178" t="s">
        <v>479</v>
      </c>
      <c r="AF81" s="84"/>
    </row>
    <row r="82" spans="1:32" s="1" customFormat="1" ht="57.6" customHeight="1" x14ac:dyDescent="0.25">
      <c r="A82" s="189">
        <v>77</v>
      </c>
      <c r="B82" s="190" t="s">
        <v>842</v>
      </c>
      <c r="C82" s="95">
        <v>4200111220003</v>
      </c>
      <c r="D82" s="48"/>
      <c r="E82" s="30" t="s">
        <v>843</v>
      </c>
      <c r="F82" s="30"/>
      <c r="G82" s="30" t="s">
        <v>844</v>
      </c>
      <c r="H82" s="30" t="s">
        <v>149</v>
      </c>
      <c r="I82" s="32">
        <v>45260</v>
      </c>
      <c r="J82" s="32">
        <v>45260</v>
      </c>
      <c r="K82" s="43" t="s">
        <v>845</v>
      </c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34"/>
      <c r="X82" s="21"/>
      <c r="Y82" s="21"/>
      <c r="Z82" s="21"/>
      <c r="AA82" s="58"/>
      <c r="AB82" s="34"/>
      <c r="AC82" s="34">
        <v>5980</v>
      </c>
      <c r="AD82" s="34"/>
      <c r="AE82" s="178" t="s">
        <v>479</v>
      </c>
      <c r="AF82" s="84"/>
    </row>
    <row r="83" spans="1:32" s="1" customFormat="1" ht="57.6" customHeight="1" x14ac:dyDescent="0.25">
      <c r="A83" s="189">
        <v>78</v>
      </c>
      <c r="B83" s="190" t="s">
        <v>846</v>
      </c>
      <c r="C83" s="95">
        <v>4202018600001</v>
      </c>
      <c r="D83" s="48"/>
      <c r="E83" s="30" t="s">
        <v>848</v>
      </c>
      <c r="F83" s="30"/>
      <c r="G83" s="30" t="s">
        <v>849</v>
      </c>
      <c r="H83" s="30" t="s">
        <v>30</v>
      </c>
      <c r="I83" s="32">
        <v>45279</v>
      </c>
      <c r="J83" s="32" t="s">
        <v>850</v>
      </c>
      <c r="K83" s="43" t="s">
        <v>851</v>
      </c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34"/>
      <c r="X83" s="21"/>
      <c r="Y83" s="21"/>
      <c r="Z83" s="21"/>
      <c r="AA83" s="58"/>
      <c r="AB83" s="34"/>
      <c r="AC83" s="34">
        <v>2900</v>
      </c>
      <c r="AD83" s="34"/>
      <c r="AE83" s="178" t="s">
        <v>479</v>
      </c>
      <c r="AF83" s="84"/>
    </row>
    <row r="84" spans="1:32" s="1" customFormat="1" ht="57.6" customHeight="1" x14ac:dyDescent="0.25">
      <c r="A84" s="189">
        <v>79</v>
      </c>
      <c r="B84" s="190" t="s">
        <v>74</v>
      </c>
      <c r="C84" s="95">
        <v>4200555370001</v>
      </c>
      <c r="D84" s="48"/>
      <c r="E84" s="30" t="s">
        <v>852</v>
      </c>
      <c r="F84" s="30"/>
      <c r="G84" s="30" t="s">
        <v>853</v>
      </c>
      <c r="H84" s="30" t="s">
        <v>30</v>
      </c>
      <c r="I84" s="32">
        <v>45274</v>
      </c>
      <c r="J84" s="32">
        <v>45640</v>
      </c>
      <c r="K84" s="43" t="s">
        <v>854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34"/>
      <c r="X84" s="21"/>
      <c r="Y84" s="21"/>
      <c r="Z84" s="21"/>
      <c r="AA84" s="58"/>
      <c r="AB84" s="34"/>
      <c r="AC84" s="34">
        <v>3999</v>
      </c>
      <c r="AD84" s="34"/>
      <c r="AE84" s="178" t="s">
        <v>479</v>
      </c>
      <c r="AF84" s="84"/>
    </row>
    <row r="85" spans="1:32" s="1" customFormat="1" ht="57.6" customHeight="1" x14ac:dyDescent="0.25">
      <c r="A85" s="189">
        <v>80</v>
      </c>
      <c r="B85" s="190" t="s">
        <v>855</v>
      </c>
      <c r="C85" s="95"/>
      <c r="D85" s="48"/>
      <c r="E85" s="194" t="s">
        <v>856</v>
      </c>
      <c r="F85" s="30"/>
      <c r="G85" s="30"/>
      <c r="H85" s="30" t="s">
        <v>30</v>
      </c>
      <c r="I85" s="32">
        <v>45244</v>
      </c>
      <c r="J85" s="32">
        <v>45610</v>
      </c>
      <c r="K85" s="43" t="s">
        <v>857</v>
      </c>
      <c r="L85" s="34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34">
        <v>1150</v>
      </c>
      <c r="X85" s="21"/>
      <c r="Y85" s="21"/>
      <c r="Z85" s="21"/>
      <c r="AA85" s="58"/>
      <c r="AB85" s="34">
        <v>1150</v>
      </c>
      <c r="AC85" s="34">
        <v>0</v>
      </c>
      <c r="AD85" s="34"/>
      <c r="AE85" s="295" t="str">
        <f>IF(AC85=0,"ugovor realizovan","ugovor u realizaciji")</f>
        <v>ugovor realizovan</v>
      </c>
      <c r="AF85" s="296"/>
    </row>
    <row r="86" spans="1:32" s="9" customFormat="1" ht="39.75" customHeight="1" x14ac:dyDescent="0.25">
      <c r="A86" s="260" t="s">
        <v>847</v>
      </c>
      <c r="B86" s="261"/>
      <c r="C86" s="188"/>
      <c r="D86" s="49"/>
      <c r="E86" s="49"/>
      <c r="F86" s="50"/>
      <c r="G86" s="50"/>
      <c r="H86" s="50"/>
      <c r="I86" s="50"/>
      <c r="J86" s="50" t="s">
        <v>509</v>
      </c>
      <c r="K86" s="51">
        <f>SUM(L86:W86)</f>
        <v>273320.72000000003</v>
      </c>
      <c r="L86" s="51">
        <f>SUM(L6:L76)</f>
        <v>6482.1399999999994</v>
      </c>
      <c r="M86" s="51">
        <f t="shared" ref="M86:X86" si="0">SUM(M6:M76)</f>
        <v>63235.3</v>
      </c>
      <c r="N86" s="51">
        <f t="shared" si="0"/>
        <v>22377.18</v>
      </c>
      <c r="O86" s="51">
        <f t="shared" si="0"/>
        <v>11299.71</v>
      </c>
      <c r="P86" s="51">
        <f t="shared" si="0"/>
        <v>12228.460000000001</v>
      </c>
      <c r="Q86" s="51">
        <f t="shared" si="0"/>
        <v>8665.6400000000012</v>
      </c>
      <c r="R86" s="51">
        <f t="shared" si="0"/>
        <v>11347.63</v>
      </c>
      <c r="S86" s="51">
        <f t="shared" si="0"/>
        <v>26199.94</v>
      </c>
      <c r="T86" s="51">
        <f t="shared" si="0"/>
        <v>17303.519999999997</v>
      </c>
      <c r="U86" s="51">
        <f t="shared" si="0"/>
        <v>58284.73</v>
      </c>
      <c r="V86" s="51">
        <f t="shared" si="0"/>
        <v>8947.0399999999991</v>
      </c>
      <c r="W86" s="51">
        <f t="shared" si="0"/>
        <v>26949.429999999997</v>
      </c>
      <c r="X86" s="51">
        <f t="shared" si="0"/>
        <v>0</v>
      </c>
      <c r="Y86" s="51"/>
      <c r="Z86" s="51"/>
      <c r="AA86" s="50"/>
      <c r="AB86" s="51"/>
      <c r="AC86" s="51"/>
      <c r="AD86" s="51"/>
      <c r="AE86" s="256"/>
      <c r="AF86" s="257"/>
    </row>
    <row r="87" spans="1:32" ht="28.15" customHeight="1" x14ac:dyDescent="0.25">
      <c r="J87" s="3"/>
    </row>
  </sheetData>
  <mergeCells count="38">
    <mergeCell ref="AE24:AF24"/>
    <mergeCell ref="AE31:AF31"/>
    <mergeCell ref="A86:B86"/>
    <mergeCell ref="AE86:AF86"/>
    <mergeCell ref="AE10:AF10"/>
    <mergeCell ref="AE23:AF23"/>
    <mergeCell ref="AE12:AF12"/>
    <mergeCell ref="AE15:AF15"/>
    <mergeCell ref="AE17:AF17"/>
    <mergeCell ref="AE19:AF19"/>
    <mergeCell ref="AE20:AF20"/>
    <mergeCell ref="AE22:AF22"/>
    <mergeCell ref="AE85:AF85"/>
    <mergeCell ref="AE2:AF5"/>
    <mergeCell ref="AE6:AF6"/>
    <mergeCell ref="AE7:AF7"/>
    <mergeCell ref="AE8:AF8"/>
    <mergeCell ref="AE9:AF9"/>
    <mergeCell ref="Z2:Z5"/>
    <mergeCell ref="AA2:AA5"/>
    <mergeCell ref="AB2:AB5"/>
    <mergeCell ref="AC2:AC5"/>
    <mergeCell ref="AD2:AD5"/>
    <mergeCell ref="Y2:Y5"/>
    <mergeCell ref="A2:A5"/>
    <mergeCell ref="B2:D3"/>
    <mergeCell ref="E2:E5"/>
    <mergeCell ref="F2:F5"/>
    <mergeCell ref="G2:G5"/>
    <mergeCell ref="H2:H5"/>
    <mergeCell ref="B4:B5"/>
    <mergeCell ref="C4:C5"/>
    <mergeCell ref="D4:D5"/>
    <mergeCell ref="I2:I5"/>
    <mergeCell ref="J2:J5"/>
    <mergeCell ref="K2:K5"/>
    <mergeCell ref="L2:W2"/>
    <mergeCell ref="X2:X5"/>
  </mergeCells>
  <conditionalFormatting sqref="AE6:AE86">
    <cfRule type="cellIs" dxfId="23" priority="4" operator="equal">
      <formula>"UGOVOR IZVRŠEN"</formula>
    </cfRule>
    <cfRule type="iconSet" priority="5">
      <iconSet iconSet="3TrafficLights2">
        <cfvo type="percent" val="0"/>
        <cfvo type="percent" val="33"/>
        <cfvo type="percent" val="67"/>
      </iconSet>
    </cfRule>
  </conditionalFormatting>
  <conditionalFormatting sqref="AE6:AF86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{1EC20EF6-02F9-4471-B8AE-7919842B7529}</x14:id>
        </ext>
      </extLst>
    </cfRule>
  </conditionalFormatting>
  <conditionalFormatting sqref="AF45">
    <cfRule type="cellIs" dxfId="22" priority="1" operator="equal">
      <formula>"UGOVOR IZVRŠEN"</formula>
    </cfRule>
    <cfRule type="iconSet" priority="2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EC20EF6-02F9-4471-B8AE-7919842B75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AE6:AF86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U95"/>
  <sheetViews>
    <sheetView topLeftCell="A2" zoomScale="59" zoomScaleNormal="59" workbookViewId="0">
      <pane ySplit="4" topLeftCell="A77" activePane="bottomLeft" state="frozen"/>
      <selection activeCell="A5" sqref="A5"/>
      <selection pane="bottomLeft" activeCell="C60" sqref="C60"/>
    </sheetView>
  </sheetViews>
  <sheetFormatPr defaultColWidth="9.140625" defaultRowHeight="15" x14ac:dyDescent="0.25"/>
  <cols>
    <col min="1" max="1" width="12.5703125" style="4" bestFit="1" customWidth="1"/>
    <col min="2" max="2" width="38.28515625" style="5" customWidth="1"/>
    <col min="3" max="4" width="21.28515625" style="5" customWidth="1"/>
    <col min="5" max="5" width="40.28515625" style="6" customWidth="1"/>
    <col min="6" max="6" width="17.42578125" style="3" customWidth="1"/>
    <col min="7" max="7" width="19.85546875" style="3" customWidth="1"/>
    <col min="8" max="8" width="14.28515625" style="3" customWidth="1"/>
    <col min="9" max="9" width="16.42578125" style="7" customWidth="1"/>
    <col min="10" max="10" width="16.28515625" style="7" customWidth="1"/>
    <col min="11" max="11" width="30.7109375" style="3" customWidth="1"/>
    <col min="12" max="12" width="10.7109375" style="3" customWidth="1"/>
    <col min="13" max="13" width="13.140625" style="3" customWidth="1"/>
    <col min="14" max="14" width="11.7109375" style="3" customWidth="1"/>
    <col min="15" max="15" width="15.42578125" style="3" customWidth="1"/>
    <col min="16" max="16" width="13.140625" style="3" customWidth="1"/>
    <col min="17" max="17" width="10.7109375" style="3" customWidth="1"/>
    <col min="18" max="18" width="11.85546875" style="3" customWidth="1"/>
    <col min="19" max="20" width="12.85546875" style="3" customWidth="1"/>
    <col min="21" max="21" width="12.28515625" style="3" customWidth="1"/>
    <col min="22" max="22" width="12.42578125" style="3" customWidth="1"/>
    <col min="23" max="23" width="12.28515625" style="3" customWidth="1"/>
    <col min="24" max="24" width="4.7109375" style="8" customWidth="1"/>
    <col min="25" max="27" width="15.7109375" style="8" customWidth="1"/>
    <col min="28" max="28" width="19.5703125" style="66" customWidth="1"/>
    <col min="29" max="29" width="18.7109375" style="67" customWidth="1"/>
    <col min="30" max="30" width="10.85546875" style="8" customWidth="1"/>
    <col min="31" max="31" width="12.7109375" style="4" customWidth="1"/>
    <col min="32" max="32" width="8" style="3" customWidth="1"/>
    <col min="33" max="16384" width="9.140625" style="3"/>
  </cols>
  <sheetData>
    <row r="1" spans="1:47" s="1" customFormat="1" ht="28.15" hidden="1" customHeight="1" x14ac:dyDescent="0.25">
      <c r="A1" s="12">
        <f ca="1">TODAY()</f>
        <v>46252</v>
      </c>
      <c r="B1" s="13"/>
      <c r="C1" s="13"/>
      <c r="D1" s="13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6"/>
      <c r="Y1" s="23"/>
      <c r="Z1" s="23"/>
      <c r="AA1" s="23"/>
      <c r="AB1" s="63"/>
      <c r="AC1" s="64"/>
      <c r="AD1" s="17"/>
      <c r="AE1" s="18"/>
      <c r="AF1" s="10"/>
    </row>
    <row r="2" spans="1:47" s="2" customFormat="1" ht="28.15" customHeight="1" x14ac:dyDescent="0.25">
      <c r="A2" s="289" t="s">
        <v>0</v>
      </c>
      <c r="B2" s="279" t="s">
        <v>1</v>
      </c>
      <c r="C2" s="280"/>
      <c r="D2" s="281"/>
      <c r="E2" s="276" t="s">
        <v>424</v>
      </c>
      <c r="F2" s="274" t="s">
        <v>3</v>
      </c>
      <c r="G2" s="277" t="s">
        <v>179</v>
      </c>
      <c r="H2" s="268" t="s">
        <v>29</v>
      </c>
      <c r="I2" s="278" t="s">
        <v>425</v>
      </c>
      <c r="J2" s="278" t="s">
        <v>426</v>
      </c>
      <c r="K2" s="278" t="s">
        <v>185</v>
      </c>
      <c r="L2" s="274" t="s">
        <v>863</v>
      </c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90" t="s">
        <v>603</v>
      </c>
      <c r="Y2" s="262" t="s">
        <v>181</v>
      </c>
      <c r="Z2" s="265" t="s">
        <v>182</v>
      </c>
      <c r="AA2" s="268" t="s">
        <v>183</v>
      </c>
      <c r="AB2" s="271" t="s">
        <v>186</v>
      </c>
      <c r="AC2" s="258" t="s">
        <v>6</v>
      </c>
      <c r="AD2" s="262" t="s">
        <v>184</v>
      </c>
      <c r="AE2" s="290"/>
      <c r="AF2" s="290"/>
    </row>
    <row r="3" spans="1:47" s="2" customFormat="1" ht="28.15" customHeight="1" x14ac:dyDescent="0.25">
      <c r="A3" s="289"/>
      <c r="B3" s="282"/>
      <c r="C3" s="283"/>
      <c r="D3" s="284"/>
      <c r="E3" s="276"/>
      <c r="F3" s="274"/>
      <c r="G3" s="277"/>
      <c r="H3" s="269"/>
      <c r="I3" s="278"/>
      <c r="J3" s="278"/>
      <c r="K3" s="278"/>
      <c r="L3" s="24" t="s">
        <v>7</v>
      </c>
      <c r="M3" s="24" t="s">
        <v>7</v>
      </c>
      <c r="N3" s="24" t="s">
        <v>7</v>
      </c>
      <c r="O3" s="24" t="s">
        <v>7</v>
      </c>
      <c r="P3" s="24" t="s">
        <v>7</v>
      </c>
      <c r="Q3" s="24" t="s">
        <v>7</v>
      </c>
      <c r="R3" s="24" t="s">
        <v>7</v>
      </c>
      <c r="S3" s="24" t="s">
        <v>7</v>
      </c>
      <c r="T3" s="24" t="s">
        <v>7</v>
      </c>
      <c r="U3" s="24" t="s">
        <v>7</v>
      </c>
      <c r="V3" s="24" t="s">
        <v>7</v>
      </c>
      <c r="W3" s="24" t="s">
        <v>7</v>
      </c>
      <c r="X3" s="290"/>
      <c r="Y3" s="263"/>
      <c r="Z3" s="266"/>
      <c r="AA3" s="269"/>
      <c r="AB3" s="272"/>
      <c r="AC3" s="258"/>
      <c r="AD3" s="263"/>
      <c r="AE3" s="290"/>
      <c r="AF3" s="290"/>
    </row>
    <row r="4" spans="1:47" s="2" customFormat="1" ht="28.15" customHeight="1" x14ac:dyDescent="0.25">
      <c r="A4" s="289"/>
      <c r="B4" s="291" t="s">
        <v>180</v>
      </c>
      <c r="C4" s="285" t="s">
        <v>24</v>
      </c>
      <c r="D4" s="285" t="s">
        <v>25</v>
      </c>
      <c r="E4" s="276"/>
      <c r="F4" s="274"/>
      <c r="G4" s="277"/>
      <c r="H4" s="269"/>
      <c r="I4" s="278"/>
      <c r="J4" s="278"/>
      <c r="K4" s="278"/>
      <c r="L4" s="25">
        <v>45292</v>
      </c>
      <c r="M4" s="141" t="s">
        <v>390</v>
      </c>
      <c r="N4" s="141" t="s">
        <v>391</v>
      </c>
      <c r="O4" s="26" t="s">
        <v>11</v>
      </c>
      <c r="P4" s="26" t="s">
        <v>12</v>
      </c>
      <c r="Q4" s="26" t="s">
        <v>13</v>
      </c>
      <c r="R4" s="26" t="s">
        <v>14</v>
      </c>
      <c r="S4" s="26" t="s">
        <v>15</v>
      </c>
      <c r="T4" s="26" t="s">
        <v>16</v>
      </c>
      <c r="U4" s="26" t="s">
        <v>17</v>
      </c>
      <c r="V4" s="26" t="s">
        <v>18</v>
      </c>
      <c r="W4" s="26" t="s">
        <v>19</v>
      </c>
      <c r="X4" s="290"/>
      <c r="Y4" s="263"/>
      <c r="Z4" s="266"/>
      <c r="AA4" s="269"/>
      <c r="AB4" s="272"/>
      <c r="AC4" s="258"/>
      <c r="AD4" s="263"/>
      <c r="AE4" s="290"/>
      <c r="AF4" s="290"/>
    </row>
    <row r="5" spans="1:47" s="2" customFormat="1" ht="39" customHeight="1" x14ac:dyDescent="0.25">
      <c r="A5" s="289"/>
      <c r="B5" s="292"/>
      <c r="C5" s="286"/>
      <c r="D5" s="286"/>
      <c r="E5" s="276"/>
      <c r="F5" s="274"/>
      <c r="G5" s="277"/>
      <c r="H5" s="270"/>
      <c r="I5" s="278"/>
      <c r="J5" s="278"/>
      <c r="K5" s="278"/>
      <c r="L5" s="24" t="s">
        <v>8</v>
      </c>
      <c r="M5" s="24" t="s">
        <v>8</v>
      </c>
      <c r="N5" s="24" t="s">
        <v>8</v>
      </c>
      <c r="O5" s="24" t="s">
        <v>8</v>
      </c>
      <c r="P5" s="24" t="s">
        <v>8</v>
      </c>
      <c r="Q5" s="24" t="s">
        <v>8</v>
      </c>
      <c r="R5" s="24" t="s">
        <v>8</v>
      </c>
      <c r="S5" s="24" t="s">
        <v>8</v>
      </c>
      <c r="T5" s="24" t="s">
        <v>8</v>
      </c>
      <c r="U5" s="24" t="s">
        <v>8</v>
      </c>
      <c r="V5" s="24" t="s">
        <v>8</v>
      </c>
      <c r="W5" s="24" t="s">
        <v>8</v>
      </c>
      <c r="X5" s="290"/>
      <c r="Y5" s="264"/>
      <c r="Z5" s="267"/>
      <c r="AA5" s="270"/>
      <c r="AB5" s="273"/>
      <c r="AC5" s="258"/>
      <c r="AD5" s="264"/>
      <c r="AE5" s="290"/>
      <c r="AF5" s="290"/>
    </row>
    <row r="6" spans="1:47" s="11" customFormat="1" ht="51.75" customHeight="1" x14ac:dyDescent="0.25">
      <c r="A6" s="35">
        <v>1</v>
      </c>
      <c r="B6" s="36" t="s">
        <v>724</v>
      </c>
      <c r="C6" s="94">
        <v>4218068540003</v>
      </c>
      <c r="D6" s="94"/>
      <c r="E6" s="38" t="s">
        <v>725</v>
      </c>
      <c r="F6" s="38"/>
      <c r="G6" s="90" t="s">
        <v>858</v>
      </c>
      <c r="H6" s="114" t="s">
        <v>149</v>
      </c>
      <c r="I6" s="91">
        <v>45309</v>
      </c>
      <c r="J6" s="91">
        <v>45675</v>
      </c>
      <c r="K6" s="41" t="s">
        <v>859</v>
      </c>
      <c r="L6" s="42" t="s">
        <v>929</v>
      </c>
      <c r="M6" s="42"/>
      <c r="N6" s="42"/>
      <c r="O6" s="42">
        <v>2898</v>
      </c>
      <c r="P6" s="42"/>
      <c r="Q6" s="42"/>
      <c r="R6" s="42"/>
      <c r="S6" s="42"/>
      <c r="T6" s="42"/>
      <c r="U6" s="42"/>
      <c r="V6" s="42"/>
      <c r="W6" s="42">
        <v>10478.530000000001</v>
      </c>
      <c r="X6" s="22"/>
      <c r="Y6" s="22"/>
      <c r="Z6" s="22"/>
      <c r="AA6" s="57"/>
      <c r="AB6" s="42">
        <v>28972.13</v>
      </c>
      <c r="AC6" s="42">
        <v>0</v>
      </c>
      <c r="AD6" s="42"/>
      <c r="AE6" s="295" t="s">
        <v>544</v>
      </c>
      <c r="AF6" s="296"/>
      <c r="AG6" s="122"/>
      <c r="AH6" s="122"/>
      <c r="AI6" s="122"/>
      <c r="AJ6" s="122"/>
      <c r="AK6" s="122"/>
      <c r="AL6" s="122"/>
      <c r="AM6" s="122"/>
      <c r="AN6" s="122"/>
      <c r="AO6" s="122"/>
    </row>
    <row r="7" spans="1:47" s="122" customFormat="1" ht="56.45" customHeight="1" x14ac:dyDescent="0.25">
      <c r="A7" s="111">
        <v>2</v>
      </c>
      <c r="B7" s="112" t="s">
        <v>860</v>
      </c>
      <c r="C7" s="193">
        <v>4209678620000</v>
      </c>
      <c r="D7" s="113"/>
      <c r="E7" s="114" t="s">
        <v>831</v>
      </c>
      <c r="F7" s="114"/>
      <c r="G7" s="123" t="s">
        <v>861</v>
      </c>
      <c r="H7" s="114" t="s">
        <v>30</v>
      </c>
      <c r="I7" s="124">
        <v>45278</v>
      </c>
      <c r="J7" s="124">
        <v>45644</v>
      </c>
      <c r="K7" s="41" t="s">
        <v>862</v>
      </c>
      <c r="L7" s="119"/>
      <c r="M7" s="119"/>
      <c r="N7" s="119">
        <v>3900</v>
      </c>
      <c r="O7" s="119"/>
      <c r="P7" s="119"/>
      <c r="Q7" s="119"/>
      <c r="R7" s="119"/>
      <c r="S7" s="119"/>
      <c r="T7" s="119"/>
      <c r="U7" s="119"/>
      <c r="V7" s="119"/>
      <c r="W7" s="119"/>
      <c r="X7" s="117"/>
      <c r="Y7" s="117"/>
      <c r="Z7" s="117"/>
      <c r="AA7" s="126"/>
      <c r="AB7" s="119">
        <v>3900</v>
      </c>
      <c r="AC7" s="119">
        <v>0</v>
      </c>
      <c r="AD7" s="119"/>
      <c r="AE7" s="295" t="s">
        <v>544</v>
      </c>
      <c r="AF7" s="296"/>
    </row>
    <row r="8" spans="1:47" s="1" customFormat="1" ht="60.6" customHeight="1" x14ac:dyDescent="0.25">
      <c r="A8" s="35">
        <v>3</v>
      </c>
      <c r="B8" s="190" t="s">
        <v>868</v>
      </c>
      <c r="C8" s="95">
        <v>4202018600001</v>
      </c>
      <c r="D8" s="46"/>
      <c r="E8" s="30" t="s">
        <v>869</v>
      </c>
      <c r="F8" s="39"/>
      <c r="G8" s="192">
        <v>45078</v>
      </c>
      <c r="H8" s="30" t="s">
        <v>870</v>
      </c>
      <c r="I8" s="88">
        <v>45280</v>
      </c>
      <c r="J8" s="88">
        <v>45646</v>
      </c>
      <c r="K8" s="43" t="s">
        <v>871</v>
      </c>
      <c r="L8" s="42"/>
      <c r="M8" s="42" t="s">
        <v>928</v>
      </c>
      <c r="N8" s="42"/>
      <c r="O8" s="42">
        <v>958</v>
      </c>
      <c r="P8" s="42"/>
      <c r="Q8" s="42"/>
      <c r="R8" s="42"/>
      <c r="S8" s="42"/>
      <c r="T8" s="42"/>
      <c r="U8" s="42"/>
      <c r="V8" s="42"/>
      <c r="W8" s="42"/>
      <c r="X8" s="20"/>
      <c r="Y8" s="20"/>
      <c r="Z8" s="20"/>
      <c r="AA8" s="57"/>
      <c r="AB8" s="42">
        <v>5262.3</v>
      </c>
      <c r="AC8" s="34">
        <v>457.7</v>
      </c>
      <c r="AD8" s="42"/>
      <c r="AE8" s="178" t="s">
        <v>479</v>
      </c>
      <c r="AF8" s="144"/>
    </row>
    <row r="9" spans="1:47" s="1" customFormat="1" ht="57" customHeight="1" x14ac:dyDescent="0.25">
      <c r="A9" s="111">
        <v>4</v>
      </c>
      <c r="B9" s="190" t="s">
        <v>834</v>
      </c>
      <c r="C9" s="95">
        <v>4201052670004</v>
      </c>
      <c r="D9" s="113"/>
      <c r="E9" s="30" t="s">
        <v>835</v>
      </c>
      <c r="F9" s="114"/>
      <c r="G9" s="30" t="s">
        <v>836</v>
      </c>
      <c r="H9" s="30" t="s">
        <v>30</v>
      </c>
      <c r="I9" s="88">
        <v>45274</v>
      </c>
      <c r="J9" s="88">
        <v>45640</v>
      </c>
      <c r="K9" s="43" t="s">
        <v>864</v>
      </c>
      <c r="L9" s="119"/>
      <c r="M9" s="119"/>
      <c r="N9" s="119"/>
      <c r="O9" s="119"/>
      <c r="P9" s="119">
        <v>5900</v>
      </c>
      <c r="Q9" s="119"/>
      <c r="R9" s="119"/>
      <c r="S9" s="119"/>
      <c r="T9" s="119"/>
      <c r="U9" s="119"/>
      <c r="V9" s="119"/>
      <c r="W9" s="116"/>
      <c r="X9" s="117"/>
      <c r="Y9" s="117"/>
      <c r="Z9" s="117"/>
      <c r="AA9" s="127"/>
      <c r="AB9" s="119">
        <v>5900</v>
      </c>
      <c r="AC9" s="34">
        <v>0</v>
      </c>
      <c r="AD9" s="119"/>
      <c r="AE9" s="295" t="s">
        <v>544</v>
      </c>
      <c r="AF9" s="296"/>
    </row>
    <row r="10" spans="1:47" s="11" customFormat="1" ht="61.9" customHeight="1" x14ac:dyDescent="0.25">
      <c r="A10" s="35">
        <v>5</v>
      </c>
      <c r="B10" s="190" t="s">
        <v>841</v>
      </c>
      <c r="C10" s="193">
        <v>4227173320042</v>
      </c>
      <c r="D10" s="94"/>
      <c r="E10" s="30" t="s">
        <v>838</v>
      </c>
      <c r="F10" s="38"/>
      <c r="G10" s="30" t="s">
        <v>839</v>
      </c>
      <c r="H10" s="30" t="s">
        <v>149</v>
      </c>
      <c r="I10" s="88">
        <v>45287</v>
      </c>
      <c r="J10" s="88">
        <v>45653</v>
      </c>
      <c r="K10" s="43" t="s">
        <v>840</v>
      </c>
      <c r="L10" s="42" t="s">
        <v>930</v>
      </c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20"/>
      <c r="Y10" s="150"/>
      <c r="Z10" s="20"/>
      <c r="AA10" s="57"/>
      <c r="AB10" s="42">
        <v>13650.99</v>
      </c>
      <c r="AC10" s="34">
        <v>0</v>
      </c>
      <c r="AD10" s="42"/>
      <c r="AE10" s="178" t="s">
        <v>544</v>
      </c>
      <c r="AF10" s="178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</row>
    <row r="11" spans="1:47" s="122" customFormat="1" ht="57" customHeight="1" x14ac:dyDescent="0.25">
      <c r="A11" s="111">
        <v>6</v>
      </c>
      <c r="B11" s="190" t="s">
        <v>842</v>
      </c>
      <c r="C11" s="95">
        <v>4200111220003</v>
      </c>
      <c r="D11" s="113"/>
      <c r="E11" s="30" t="s">
        <v>843</v>
      </c>
      <c r="F11" s="114"/>
      <c r="G11" s="30" t="s">
        <v>844</v>
      </c>
      <c r="H11" s="30" t="s">
        <v>149</v>
      </c>
      <c r="I11" s="88">
        <v>45260</v>
      </c>
      <c r="J11" s="88">
        <v>45626</v>
      </c>
      <c r="K11" s="43" t="s">
        <v>865</v>
      </c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>
        <v>3596.53</v>
      </c>
      <c r="X11" s="125"/>
      <c r="Y11" s="125"/>
      <c r="Z11" s="125"/>
      <c r="AA11" s="126"/>
      <c r="AB11" s="119">
        <v>3596.53</v>
      </c>
      <c r="AC11" s="34">
        <v>2383.4699999999998</v>
      </c>
      <c r="AD11" s="119"/>
      <c r="AE11" s="178" t="s">
        <v>479</v>
      </c>
      <c r="AF11" s="178"/>
    </row>
    <row r="12" spans="1:47" s="11" customFormat="1" ht="54.6" customHeight="1" x14ac:dyDescent="0.25">
      <c r="A12" s="35">
        <v>7</v>
      </c>
      <c r="B12" s="190" t="s">
        <v>846</v>
      </c>
      <c r="C12" s="193">
        <v>4202018600001</v>
      </c>
      <c r="D12" s="180"/>
      <c r="E12" s="30" t="s">
        <v>848</v>
      </c>
      <c r="F12" s="181"/>
      <c r="G12" s="30" t="s">
        <v>849</v>
      </c>
      <c r="H12" s="30" t="s">
        <v>30</v>
      </c>
      <c r="I12" s="88">
        <v>45279</v>
      </c>
      <c r="J12" s="88" t="s">
        <v>872</v>
      </c>
      <c r="K12" s="43" t="s">
        <v>866</v>
      </c>
      <c r="L12" s="138" t="s">
        <v>931</v>
      </c>
      <c r="M12" s="138"/>
      <c r="N12" s="138"/>
      <c r="O12" s="138"/>
      <c r="P12" s="138"/>
      <c r="Q12" s="138"/>
      <c r="R12" s="136"/>
      <c r="S12" s="138"/>
      <c r="T12" s="138"/>
      <c r="U12" s="138"/>
      <c r="V12" s="138"/>
      <c r="W12" s="138"/>
      <c r="X12" s="137"/>
      <c r="Y12" s="137"/>
      <c r="Z12" s="137"/>
      <c r="AA12" s="186"/>
      <c r="AB12" s="138">
        <v>2900</v>
      </c>
      <c r="AC12" s="34">
        <v>0</v>
      </c>
      <c r="AD12" s="138"/>
      <c r="AE12" s="178" t="s">
        <v>544</v>
      </c>
      <c r="AF12" s="178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</row>
    <row r="13" spans="1:47" s="122" customFormat="1" ht="55.9" customHeight="1" x14ac:dyDescent="0.25">
      <c r="A13" s="111">
        <v>8</v>
      </c>
      <c r="B13" s="190" t="s">
        <v>74</v>
      </c>
      <c r="C13" s="95">
        <v>4200555370001</v>
      </c>
      <c r="D13" s="113"/>
      <c r="E13" s="30" t="s">
        <v>852</v>
      </c>
      <c r="F13" s="114"/>
      <c r="G13" s="30" t="s">
        <v>853</v>
      </c>
      <c r="H13" s="30" t="s">
        <v>30</v>
      </c>
      <c r="I13" s="88">
        <v>45274</v>
      </c>
      <c r="J13" s="88">
        <v>45640</v>
      </c>
      <c r="K13" s="43" t="s">
        <v>867</v>
      </c>
      <c r="L13" s="119"/>
      <c r="M13" s="119">
        <v>2165</v>
      </c>
      <c r="N13" s="119">
        <v>69</v>
      </c>
      <c r="O13" s="119">
        <v>500</v>
      </c>
      <c r="P13" s="116"/>
      <c r="Q13" s="116"/>
      <c r="R13" s="119"/>
      <c r="S13" s="200">
        <v>1160</v>
      </c>
      <c r="T13" s="119"/>
      <c r="U13" s="116"/>
      <c r="V13" s="119"/>
      <c r="W13" s="116"/>
      <c r="X13" s="117"/>
      <c r="Y13" s="117"/>
      <c r="Z13" s="117"/>
      <c r="AA13" s="126"/>
      <c r="AB13" s="119">
        <v>3894</v>
      </c>
      <c r="AC13" s="34">
        <v>105</v>
      </c>
      <c r="AD13" s="119"/>
      <c r="AE13" s="295" t="s">
        <v>479</v>
      </c>
      <c r="AF13" s="296"/>
    </row>
    <row r="14" spans="1:47" s="1" customFormat="1" ht="61.9" customHeight="1" x14ac:dyDescent="0.25">
      <c r="A14" s="35">
        <v>9</v>
      </c>
      <c r="B14" s="190" t="s">
        <v>39</v>
      </c>
      <c r="C14" s="193">
        <v>4200144230004</v>
      </c>
      <c r="D14" s="94"/>
      <c r="E14" s="30" t="s">
        <v>651</v>
      </c>
      <c r="F14" s="38"/>
      <c r="G14" s="87" t="s">
        <v>873</v>
      </c>
      <c r="H14" s="30" t="s">
        <v>30</v>
      </c>
      <c r="I14" s="88">
        <v>45279</v>
      </c>
      <c r="J14" s="88">
        <v>45645</v>
      </c>
      <c r="K14" s="43" t="s">
        <v>874</v>
      </c>
      <c r="L14" s="42" t="s">
        <v>932</v>
      </c>
      <c r="M14" s="42"/>
      <c r="N14" s="42"/>
      <c r="O14" s="42"/>
      <c r="P14" s="47"/>
      <c r="Q14" s="42"/>
      <c r="R14" s="42"/>
      <c r="S14" s="42"/>
      <c r="T14" s="42"/>
      <c r="U14" s="42"/>
      <c r="V14" s="42"/>
      <c r="W14" s="42"/>
      <c r="X14" s="22"/>
      <c r="Y14" s="22"/>
      <c r="Z14" s="22"/>
      <c r="AA14" s="57"/>
      <c r="AB14" s="42">
        <v>2995</v>
      </c>
      <c r="AC14" s="34">
        <v>0</v>
      </c>
      <c r="AD14" s="42"/>
      <c r="AE14" s="178" t="s">
        <v>544</v>
      </c>
      <c r="AF14" s="178"/>
    </row>
    <row r="15" spans="1:47" s="122" customFormat="1" ht="51.6" customHeight="1" x14ac:dyDescent="0.25">
      <c r="A15" s="111">
        <v>10</v>
      </c>
      <c r="B15" s="112" t="s">
        <v>875</v>
      </c>
      <c r="C15" s="193">
        <v>4336187780007</v>
      </c>
      <c r="D15" s="113"/>
      <c r="E15" s="30" t="s">
        <v>876</v>
      </c>
      <c r="F15" s="114"/>
      <c r="G15" s="124" t="s">
        <v>881</v>
      </c>
      <c r="H15" s="30" t="s">
        <v>30</v>
      </c>
      <c r="I15" s="124">
        <v>45274</v>
      </c>
      <c r="J15" s="124">
        <v>45640</v>
      </c>
      <c r="K15" s="43" t="s">
        <v>877</v>
      </c>
      <c r="L15" s="119"/>
      <c r="M15" s="119" t="s">
        <v>933</v>
      </c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7"/>
      <c r="Y15" s="117"/>
      <c r="Z15" s="117"/>
      <c r="AA15" s="127"/>
      <c r="AB15" s="119">
        <v>3499.32</v>
      </c>
      <c r="AC15" s="119">
        <v>0</v>
      </c>
      <c r="AD15" s="119"/>
      <c r="AE15" s="293" t="s">
        <v>718</v>
      </c>
      <c r="AF15" s="294"/>
    </row>
    <row r="16" spans="1:47" s="11" customFormat="1" ht="51" customHeight="1" x14ac:dyDescent="0.25">
      <c r="A16" s="35">
        <v>11</v>
      </c>
      <c r="B16" s="36" t="s">
        <v>878</v>
      </c>
      <c r="C16" s="94">
        <v>4201407800001</v>
      </c>
      <c r="D16" s="94"/>
      <c r="E16" s="38" t="s">
        <v>629</v>
      </c>
      <c r="F16" s="38"/>
      <c r="G16" s="146" t="s">
        <v>880</v>
      </c>
      <c r="H16" s="38" t="s">
        <v>149</v>
      </c>
      <c r="I16" s="91">
        <v>45301</v>
      </c>
      <c r="J16" s="91">
        <v>45667</v>
      </c>
      <c r="K16" s="43" t="s">
        <v>879</v>
      </c>
      <c r="L16" s="42">
        <v>833</v>
      </c>
      <c r="M16" s="42">
        <v>833</v>
      </c>
      <c r="N16" s="42">
        <v>833</v>
      </c>
      <c r="O16" s="42">
        <v>833</v>
      </c>
      <c r="P16" s="42">
        <v>833</v>
      </c>
      <c r="Q16" s="42">
        <v>833</v>
      </c>
      <c r="R16" s="42">
        <v>833</v>
      </c>
      <c r="S16" s="42">
        <v>833</v>
      </c>
      <c r="T16" s="42">
        <v>833</v>
      </c>
      <c r="U16" s="42">
        <v>833</v>
      </c>
      <c r="V16" s="42">
        <v>833</v>
      </c>
      <c r="W16" s="42">
        <v>833</v>
      </c>
      <c r="X16" s="22"/>
      <c r="Y16" s="22"/>
      <c r="Z16" s="22"/>
      <c r="AA16" s="57"/>
      <c r="AB16" s="42">
        <v>9996</v>
      </c>
      <c r="AC16" s="42">
        <v>0</v>
      </c>
      <c r="AD16" s="42"/>
      <c r="AE16" s="293" t="s">
        <v>544</v>
      </c>
      <c r="AF16" s="294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</row>
    <row r="17" spans="1:47" s="122" customFormat="1" ht="48.6" customHeight="1" x14ac:dyDescent="0.25">
      <c r="A17" s="111">
        <v>12</v>
      </c>
      <c r="B17" s="112" t="s">
        <v>300</v>
      </c>
      <c r="C17" s="113">
        <v>4200909100007</v>
      </c>
      <c r="D17" s="113"/>
      <c r="E17" s="114" t="s">
        <v>816</v>
      </c>
      <c r="F17" s="114"/>
      <c r="G17" s="124" t="s">
        <v>882</v>
      </c>
      <c r="H17" s="38" t="s">
        <v>149</v>
      </c>
      <c r="I17" s="124">
        <v>45315</v>
      </c>
      <c r="J17" s="124">
        <v>45681</v>
      </c>
      <c r="K17" s="43" t="s">
        <v>884</v>
      </c>
      <c r="L17" s="119" t="s">
        <v>885</v>
      </c>
      <c r="M17" s="119" t="s">
        <v>937</v>
      </c>
      <c r="N17" s="116"/>
      <c r="O17" s="135"/>
      <c r="P17" s="119"/>
      <c r="Q17" s="119"/>
      <c r="R17" s="119"/>
      <c r="S17" s="119"/>
      <c r="T17" s="119"/>
      <c r="U17" s="119"/>
      <c r="V17" s="119"/>
      <c r="W17" s="119"/>
      <c r="X17" s="117"/>
      <c r="Y17" s="117"/>
      <c r="Z17" s="117"/>
      <c r="AA17" s="126"/>
      <c r="AB17" s="119">
        <v>15000</v>
      </c>
      <c r="AC17" s="119">
        <v>0</v>
      </c>
      <c r="AD17" s="119"/>
      <c r="AE17" s="293" t="s">
        <v>544</v>
      </c>
      <c r="AF17" s="294"/>
    </row>
    <row r="18" spans="1:47" s="11" customFormat="1" ht="63.6" customHeight="1" x14ac:dyDescent="0.25">
      <c r="A18" s="35">
        <v>13</v>
      </c>
      <c r="B18" s="36" t="s">
        <v>300</v>
      </c>
      <c r="C18" s="113">
        <v>4200909100007</v>
      </c>
      <c r="D18" s="94"/>
      <c r="E18" s="38" t="s">
        <v>816</v>
      </c>
      <c r="F18" s="38"/>
      <c r="G18" s="91">
        <v>45292</v>
      </c>
      <c r="H18" s="195" t="s">
        <v>527</v>
      </c>
      <c r="I18" s="91">
        <v>45294</v>
      </c>
      <c r="J18" s="91">
        <v>45660</v>
      </c>
      <c r="K18" s="43" t="s">
        <v>883</v>
      </c>
      <c r="L18" s="42"/>
      <c r="M18" s="47"/>
      <c r="N18" s="47"/>
      <c r="O18" s="47"/>
      <c r="P18" s="42"/>
      <c r="Q18" s="47"/>
      <c r="R18" s="42"/>
      <c r="S18" s="42"/>
      <c r="T18" s="42"/>
      <c r="U18" s="47"/>
      <c r="V18" s="42"/>
      <c r="W18" s="47"/>
      <c r="X18" s="22"/>
      <c r="Y18" s="22"/>
      <c r="Z18" s="22"/>
      <c r="AA18" s="57"/>
      <c r="AB18" s="42"/>
      <c r="AC18" s="42">
        <v>22800</v>
      </c>
      <c r="AD18" s="42"/>
      <c r="AE18" s="178" t="s">
        <v>479</v>
      </c>
      <c r="AF18" s="293"/>
      <c r="AG18" s="294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</row>
    <row r="19" spans="1:47" s="1" customFormat="1" ht="53.45" customHeight="1" x14ac:dyDescent="0.25">
      <c r="A19" s="111">
        <v>14</v>
      </c>
      <c r="B19" s="112" t="s">
        <v>841</v>
      </c>
      <c r="C19" s="113">
        <v>4227173320042</v>
      </c>
      <c r="D19" s="113"/>
      <c r="E19" s="114" t="s">
        <v>838</v>
      </c>
      <c r="F19" s="114"/>
      <c r="G19" s="147" t="s">
        <v>886</v>
      </c>
      <c r="H19" s="114" t="s">
        <v>149</v>
      </c>
      <c r="I19" s="124">
        <v>45315</v>
      </c>
      <c r="J19" s="124">
        <v>45681</v>
      </c>
      <c r="K19" s="43" t="s">
        <v>887</v>
      </c>
      <c r="L19" s="119"/>
      <c r="M19" s="119" t="s">
        <v>934</v>
      </c>
      <c r="N19" s="116"/>
      <c r="O19" s="116"/>
      <c r="P19" s="119"/>
      <c r="Q19" s="119"/>
      <c r="R19" s="119"/>
      <c r="S19" s="119"/>
      <c r="T19" s="116"/>
      <c r="U19" s="119"/>
      <c r="V19" s="116"/>
      <c r="W19" s="119"/>
      <c r="X19" s="117"/>
      <c r="Y19" s="117"/>
      <c r="Z19" s="117"/>
      <c r="AA19" s="126"/>
      <c r="AB19" s="119">
        <v>11999</v>
      </c>
      <c r="AC19" s="119">
        <v>0</v>
      </c>
      <c r="AD19" s="119"/>
      <c r="AE19" s="256" t="s">
        <v>479</v>
      </c>
      <c r="AF19" s="257"/>
    </row>
    <row r="20" spans="1:47" s="1" customFormat="1" ht="58.15" customHeight="1" x14ac:dyDescent="0.25">
      <c r="A20" s="35">
        <v>15</v>
      </c>
      <c r="B20" s="36" t="s">
        <v>888</v>
      </c>
      <c r="C20" s="94">
        <v>4200556770003</v>
      </c>
      <c r="D20" s="94"/>
      <c r="E20" s="38" t="s">
        <v>694</v>
      </c>
      <c r="F20" s="38"/>
      <c r="G20" s="146"/>
      <c r="H20" s="38" t="s">
        <v>149</v>
      </c>
      <c r="I20" s="91">
        <v>45328</v>
      </c>
      <c r="J20" s="91">
        <v>45694</v>
      </c>
      <c r="K20" s="43" t="s">
        <v>889</v>
      </c>
      <c r="L20" s="42"/>
      <c r="M20" s="42">
        <v>545.45000000000005</v>
      </c>
      <c r="N20" s="42">
        <v>545.45000000000005</v>
      </c>
      <c r="O20" s="42">
        <v>545.45000000000005</v>
      </c>
      <c r="P20" s="42">
        <v>545.45000000000005</v>
      </c>
      <c r="Q20" s="42">
        <v>545.45000000000005</v>
      </c>
      <c r="R20" s="42">
        <v>545.45000000000005</v>
      </c>
      <c r="S20" s="42">
        <v>545.45000000000005</v>
      </c>
      <c r="T20" s="42">
        <v>545.45000000000005</v>
      </c>
      <c r="U20" s="42">
        <v>545.45000000000005</v>
      </c>
      <c r="V20" s="42">
        <v>545.45000000000005</v>
      </c>
      <c r="W20" s="47">
        <v>545.45000000000005</v>
      </c>
      <c r="X20" s="137"/>
      <c r="Y20" s="137"/>
      <c r="Z20" s="137"/>
      <c r="AA20" s="145"/>
      <c r="AB20" s="42">
        <v>5999.95</v>
      </c>
      <c r="AC20" s="42">
        <v>0.05</v>
      </c>
      <c r="AD20" s="42"/>
      <c r="AE20" s="295" t="s">
        <v>479</v>
      </c>
      <c r="AF20" s="296"/>
    </row>
    <row r="21" spans="1:47" s="1" customFormat="1" ht="54" customHeight="1" x14ac:dyDescent="0.25">
      <c r="A21" s="111">
        <v>16</v>
      </c>
      <c r="B21" s="112" t="s">
        <v>105</v>
      </c>
      <c r="C21" s="113">
        <v>4302663400003</v>
      </c>
      <c r="D21" s="113"/>
      <c r="E21" s="114" t="s">
        <v>604</v>
      </c>
      <c r="F21" s="114"/>
      <c r="G21" s="147" t="s">
        <v>890</v>
      </c>
      <c r="H21" s="114" t="s">
        <v>149</v>
      </c>
      <c r="I21" s="124">
        <v>45300</v>
      </c>
      <c r="J21" s="124">
        <v>45666</v>
      </c>
      <c r="K21" s="43" t="s">
        <v>891</v>
      </c>
      <c r="L21" s="119">
        <v>1100</v>
      </c>
      <c r="M21" s="119">
        <v>1100</v>
      </c>
      <c r="N21" s="119">
        <v>1100</v>
      </c>
      <c r="O21" s="119">
        <v>1100</v>
      </c>
      <c r="P21" s="116">
        <v>1100</v>
      </c>
      <c r="Q21" s="119">
        <v>1100</v>
      </c>
      <c r="R21" s="200">
        <v>1100</v>
      </c>
      <c r="S21" s="116">
        <v>1100</v>
      </c>
      <c r="T21" s="116">
        <v>1100</v>
      </c>
      <c r="U21" s="119">
        <v>1100</v>
      </c>
      <c r="V21" s="119">
        <v>1100</v>
      </c>
      <c r="W21" s="119">
        <v>1100</v>
      </c>
      <c r="X21" s="117"/>
      <c r="Y21" s="117"/>
      <c r="Z21" s="117"/>
      <c r="AA21" s="126"/>
      <c r="AB21" s="119">
        <v>13200</v>
      </c>
      <c r="AC21" s="119">
        <v>0</v>
      </c>
      <c r="AD21" s="119"/>
      <c r="AE21" s="256" t="s">
        <v>544</v>
      </c>
      <c r="AF21" s="257"/>
    </row>
    <row r="22" spans="1:47" s="1" customFormat="1" ht="53.45" customHeight="1" x14ac:dyDescent="0.25">
      <c r="A22" s="35">
        <v>17</v>
      </c>
      <c r="B22" s="36" t="s">
        <v>892</v>
      </c>
      <c r="C22" s="193">
        <v>4200270370008</v>
      </c>
      <c r="D22" s="94"/>
      <c r="E22" s="38" t="s">
        <v>893</v>
      </c>
      <c r="F22" s="38"/>
      <c r="G22" s="146" t="s">
        <v>894</v>
      </c>
      <c r="H22" s="114" t="s">
        <v>149</v>
      </c>
      <c r="I22" s="91">
        <v>45329</v>
      </c>
      <c r="J22" s="91">
        <v>45695</v>
      </c>
      <c r="K22" s="43" t="s">
        <v>895</v>
      </c>
      <c r="L22" s="47"/>
      <c r="M22" s="42" t="s">
        <v>935</v>
      </c>
      <c r="N22" s="47"/>
      <c r="O22" s="47"/>
      <c r="P22" s="47"/>
      <c r="Q22" s="47"/>
      <c r="R22" s="140"/>
      <c r="S22" s="140"/>
      <c r="T22" s="42"/>
      <c r="U22" s="42"/>
      <c r="V22" s="42"/>
      <c r="W22" s="47"/>
      <c r="X22" s="22"/>
      <c r="Y22" s="22"/>
      <c r="Z22" s="22"/>
      <c r="AA22" s="59"/>
      <c r="AB22" s="104">
        <v>5980</v>
      </c>
      <c r="AC22" s="42">
        <v>0</v>
      </c>
      <c r="AD22" s="42"/>
      <c r="AE22" s="295" t="s">
        <v>544</v>
      </c>
      <c r="AF22" s="296"/>
    </row>
    <row r="23" spans="1:47" s="122" customFormat="1" ht="53.45" customHeight="1" x14ac:dyDescent="0.25">
      <c r="A23" s="111">
        <v>18</v>
      </c>
      <c r="B23" s="112" t="s">
        <v>302</v>
      </c>
      <c r="C23" s="113">
        <v>4200303990007</v>
      </c>
      <c r="D23" s="113"/>
      <c r="E23" s="114" t="s">
        <v>309</v>
      </c>
      <c r="F23" s="114"/>
      <c r="G23" s="147" t="s">
        <v>898</v>
      </c>
      <c r="H23" s="195" t="s">
        <v>527</v>
      </c>
      <c r="I23" s="124">
        <v>45280</v>
      </c>
      <c r="J23" s="124">
        <v>45646</v>
      </c>
      <c r="K23" s="43" t="s">
        <v>896</v>
      </c>
      <c r="L23" s="119"/>
      <c r="M23" s="116"/>
      <c r="N23" s="119"/>
      <c r="O23" s="119"/>
      <c r="P23" s="116"/>
      <c r="Q23" s="119"/>
      <c r="R23" s="119"/>
      <c r="S23" s="119"/>
      <c r="T23" s="119"/>
      <c r="U23" s="116"/>
      <c r="V23" s="119"/>
      <c r="W23" s="116"/>
      <c r="X23" s="117"/>
      <c r="Y23" s="117"/>
      <c r="Z23" s="117"/>
      <c r="AA23" s="126"/>
      <c r="AB23" s="119">
        <v>0</v>
      </c>
      <c r="AC23" s="119">
        <v>11860.1</v>
      </c>
      <c r="AD23" s="119"/>
      <c r="AE23" s="295" t="s">
        <v>479</v>
      </c>
      <c r="AF23" s="296"/>
    </row>
    <row r="24" spans="1:47" s="11" customFormat="1" ht="53.45" customHeight="1" x14ac:dyDescent="0.25">
      <c r="A24" s="35">
        <v>19</v>
      </c>
      <c r="B24" s="36" t="s">
        <v>302</v>
      </c>
      <c r="C24" s="113">
        <v>4200303990007</v>
      </c>
      <c r="D24" s="94"/>
      <c r="E24" s="114" t="s">
        <v>309</v>
      </c>
      <c r="F24" s="38"/>
      <c r="G24" s="146" t="s">
        <v>897</v>
      </c>
      <c r="H24" s="38" t="s">
        <v>899</v>
      </c>
      <c r="I24" s="91">
        <v>45328</v>
      </c>
      <c r="J24" s="91">
        <v>45694</v>
      </c>
      <c r="K24" s="43" t="s">
        <v>900</v>
      </c>
      <c r="L24" s="47"/>
      <c r="M24" s="42">
        <v>918</v>
      </c>
      <c r="N24" s="42">
        <v>724.18</v>
      </c>
      <c r="O24" s="42">
        <v>943.82</v>
      </c>
      <c r="P24" s="42">
        <v>901.06</v>
      </c>
      <c r="Q24" s="47">
        <v>856.88</v>
      </c>
      <c r="R24" s="198"/>
      <c r="S24" s="47">
        <v>656.06</v>
      </c>
      <c r="T24" s="42"/>
      <c r="U24" s="47"/>
      <c r="V24" s="42"/>
      <c r="W24" s="47"/>
      <c r="X24" s="22"/>
      <c r="Y24" s="22"/>
      <c r="Z24" s="22"/>
      <c r="AA24" s="59"/>
      <c r="AB24" s="42">
        <v>5000</v>
      </c>
      <c r="AC24" s="42">
        <v>0</v>
      </c>
      <c r="AD24" s="42"/>
      <c r="AE24" s="256" t="s">
        <v>544</v>
      </c>
      <c r="AF24" s="257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</row>
    <row r="25" spans="1:47" s="1" customFormat="1" ht="53.45" customHeight="1" x14ac:dyDescent="0.25">
      <c r="A25" s="27">
        <v>20</v>
      </c>
      <c r="B25" s="112" t="s">
        <v>300</v>
      </c>
      <c r="C25" s="113">
        <v>4200909100007</v>
      </c>
      <c r="D25" s="160"/>
      <c r="E25" s="114" t="s">
        <v>816</v>
      </c>
      <c r="F25" s="114"/>
      <c r="G25" s="147" t="s">
        <v>882</v>
      </c>
      <c r="H25" s="114" t="s">
        <v>901</v>
      </c>
      <c r="I25" s="124">
        <v>45315</v>
      </c>
      <c r="J25" s="124">
        <v>45681</v>
      </c>
      <c r="K25" s="43" t="s">
        <v>902</v>
      </c>
      <c r="L25" s="119"/>
      <c r="M25" s="119" t="s">
        <v>936</v>
      </c>
      <c r="N25" s="119"/>
      <c r="O25" s="119"/>
      <c r="P25" s="119"/>
      <c r="Q25" s="116"/>
      <c r="R25" s="119"/>
      <c r="S25" s="116"/>
      <c r="T25" s="116"/>
      <c r="U25" s="116"/>
      <c r="V25" s="116"/>
      <c r="W25" s="116"/>
      <c r="X25" s="117"/>
      <c r="Y25" s="117"/>
      <c r="Z25" s="117"/>
      <c r="AA25" s="118"/>
      <c r="AB25" s="119">
        <v>3098.98</v>
      </c>
      <c r="AC25" s="119">
        <v>4701.0200000000004</v>
      </c>
      <c r="AD25" s="119"/>
      <c r="AE25" s="295" t="s">
        <v>479</v>
      </c>
      <c r="AF25" s="296"/>
    </row>
    <row r="26" spans="1:47" s="11" customFormat="1" ht="53.45" customHeight="1" x14ac:dyDescent="0.25">
      <c r="A26" s="35">
        <v>21</v>
      </c>
      <c r="B26" s="36" t="s">
        <v>369</v>
      </c>
      <c r="C26" s="94">
        <v>4200211100005</v>
      </c>
      <c r="D26" s="163"/>
      <c r="E26" s="38" t="s">
        <v>375</v>
      </c>
      <c r="F26" s="38"/>
      <c r="G26" s="146" t="s">
        <v>903</v>
      </c>
      <c r="H26" s="38" t="s">
        <v>30</v>
      </c>
      <c r="I26" s="91">
        <v>45316</v>
      </c>
      <c r="J26" s="91">
        <v>45682</v>
      </c>
      <c r="K26" s="43" t="s">
        <v>904</v>
      </c>
      <c r="L26" s="42">
        <v>221</v>
      </c>
      <c r="M26" s="42">
        <v>209.91</v>
      </c>
      <c r="N26" s="42">
        <v>198.59</v>
      </c>
      <c r="O26" s="42">
        <v>200.17</v>
      </c>
      <c r="P26" s="47">
        <v>198.42</v>
      </c>
      <c r="Q26" s="42">
        <v>201.92</v>
      </c>
      <c r="R26" s="42">
        <v>210.53</v>
      </c>
      <c r="S26" s="42">
        <v>200.47</v>
      </c>
      <c r="T26" s="42">
        <v>210.73</v>
      </c>
      <c r="U26" s="47">
        <v>202.48</v>
      </c>
      <c r="V26" s="47">
        <v>198.59</v>
      </c>
      <c r="W26" s="47">
        <v>198.59</v>
      </c>
      <c r="X26" s="22"/>
      <c r="Y26" s="22"/>
      <c r="Z26" s="22"/>
      <c r="AA26" s="57"/>
      <c r="AB26" s="42">
        <v>2451.4</v>
      </c>
      <c r="AC26" s="42">
        <v>2048.6</v>
      </c>
      <c r="AD26" s="42"/>
      <c r="AE26" s="295" t="s">
        <v>479</v>
      </c>
      <c r="AF26" s="296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</row>
    <row r="27" spans="1:47" s="122" customFormat="1" ht="53.45" customHeight="1" x14ac:dyDescent="0.25">
      <c r="A27" s="111">
        <v>22</v>
      </c>
      <c r="B27" s="112" t="s">
        <v>369</v>
      </c>
      <c r="C27" s="94">
        <v>4200211100005</v>
      </c>
      <c r="D27" s="160"/>
      <c r="E27" s="114" t="s">
        <v>905</v>
      </c>
      <c r="F27" s="114"/>
      <c r="G27" s="146" t="s">
        <v>909</v>
      </c>
      <c r="H27" s="114" t="s">
        <v>30</v>
      </c>
      <c r="I27" s="124">
        <v>45316</v>
      </c>
      <c r="J27" s="124">
        <v>45682</v>
      </c>
      <c r="K27" s="43" t="s">
        <v>906</v>
      </c>
      <c r="L27" s="185"/>
      <c r="M27" s="185">
        <v>277.44</v>
      </c>
      <c r="N27" s="119">
        <v>291.29000000000002</v>
      </c>
      <c r="O27" s="116">
        <v>292.82</v>
      </c>
      <c r="P27" s="116">
        <v>373.59</v>
      </c>
      <c r="Q27" s="116">
        <v>362.22</v>
      </c>
      <c r="R27" s="116">
        <v>383.94</v>
      </c>
      <c r="S27" s="116">
        <v>361.15</v>
      </c>
      <c r="T27" s="116">
        <v>378.63</v>
      </c>
      <c r="U27" s="116">
        <v>390.21</v>
      </c>
      <c r="V27" s="116">
        <v>356.71</v>
      </c>
      <c r="W27" s="116">
        <v>365.17</v>
      </c>
      <c r="X27" s="117"/>
      <c r="Y27" s="117"/>
      <c r="Z27" s="117"/>
      <c r="AA27" s="126"/>
      <c r="AB27" s="119">
        <v>3833.17</v>
      </c>
      <c r="AC27" s="119">
        <v>1666.83</v>
      </c>
      <c r="AD27" s="119"/>
      <c r="AE27" s="295" t="s">
        <v>479</v>
      </c>
      <c r="AF27" s="296"/>
    </row>
    <row r="28" spans="1:47" s="11" customFormat="1" ht="53.45" customHeight="1" x14ac:dyDescent="0.25">
      <c r="A28" s="35">
        <v>23</v>
      </c>
      <c r="B28" s="97" t="s">
        <v>369</v>
      </c>
      <c r="C28" s="94">
        <v>4200211100005</v>
      </c>
      <c r="D28" s="169"/>
      <c r="E28" s="99" t="s">
        <v>907</v>
      </c>
      <c r="F28" s="99"/>
      <c r="G28" s="146" t="s">
        <v>908</v>
      </c>
      <c r="H28" s="99" t="s">
        <v>30</v>
      </c>
      <c r="I28" s="101">
        <v>45316</v>
      </c>
      <c r="J28" s="101">
        <v>45682</v>
      </c>
      <c r="K28" s="43" t="s">
        <v>910</v>
      </c>
      <c r="L28" s="104">
        <v>394.64</v>
      </c>
      <c r="M28" s="104">
        <v>573.91</v>
      </c>
      <c r="N28" s="103">
        <v>559.29</v>
      </c>
      <c r="O28" s="103">
        <v>562.39</v>
      </c>
      <c r="P28" s="103">
        <v>482.01</v>
      </c>
      <c r="Q28" s="103">
        <v>488.98</v>
      </c>
      <c r="R28" s="104">
        <v>499.7</v>
      </c>
      <c r="S28" s="104">
        <v>489.76</v>
      </c>
      <c r="T28" s="104">
        <v>484.02</v>
      </c>
      <c r="U28" s="103">
        <v>487.94</v>
      </c>
      <c r="V28" s="104">
        <v>484.82</v>
      </c>
      <c r="W28" s="104">
        <v>486.65</v>
      </c>
      <c r="X28" s="105"/>
      <c r="Y28" s="105"/>
      <c r="Z28" s="105"/>
      <c r="AA28" s="106"/>
      <c r="AB28" s="104">
        <v>5994.11</v>
      </c>
      <c r="AC28" s="104">
        <v>5.89</v>
      </c>
      <c r="AD28" s="104"/>
      <c r="AE28" s="295" t="s">
        <v>479</v>
      </c>
      <c r="AF28" s="296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</row>
    <row r="29" spans="1:47" s="122" customFormat="1" ht="53.45" customHeight="1" x14ac:dyDescent="0.25">
      <c r="A29" s="111">
        <v>24</v>
      </c>
      <c r="B29" s="128" t="s">
        <v>786</v>
      </c>
      <c r="C29" s="129">
        <v>4200163020002</v>
      </c>
      <c r="D29" s="173"/>
      <c r="E29" s="130" t="s">
        <v>135</v>
      </c>
      <c r="F29" s="130"/>
      <c r="G29" s="174" t="s">
        <v>787</v>
      </c>
      <c r="H29" s="130" t="s">
        <v>149</v>
      </c>
      <c r="I29" s="132">
        <v>45159</v>
      </c>
      <c r="J29" s="132">
        <v>45525</v>
      </c>
      <c r="K29" s="43" t="s">
        <v>911</v>
      </c>
      <c r="L29" s="175"/>
      <c r="M29" s="135"/>
      <c r="N29" s="135"/>
      <c r="O29" s="135">
        <v>379.24</v>
      </c>
      <c r="P29" s="135">
        <v>717.26</v>
      </c>
      <c r="Q29" s="135">
        <v>926.51</v>
      </c>
      <c r="R29" s="135">
        <v>501.98</v>
      </c>
      <c r="S29" s="135">
        <v>702.06</v>
      </c>
      <c r="T29" s="175">
        <v>627.25</v>
      </c>
      <c r="U29" s="135"/>
      <c r="V29" s="135"/>
      <c r="W29" s="135"/>
      <c r="X29" s="176"/>
      <c r="Y29" s="176"/>
      <c r="Z29" s="176"/>
      <c r="AA29" s="177"/>
      <c r="AB29" s="135">
        <v>3854.3</v>
      </c>
      <c r="AC29" s="135">
        <v>3108.12</v>
      </c>
      <c r="AD29" s="135"/>
      <c r="AE29" s="178" t="s">
        <v>479</v>
      </c>
      <c r="AF29" s="295"/>
      <c r="AG29" s="296"/>
    </row>
    <row r="30" spans="1:47" s="11" customFormat="1" ht="53.45" customHeight="1" x14ac:dyDescent="0.25">
      <c r="A30" s="35">
        <v>25</v>
      </c>
      <c r="B30" s="36" t="s">
        <v>659</v>
      </c>
      <c r="C30" s="94">
        <v>4200320570003</v>
      </c>
      <c r="D30" s="163"/>
      <c r="E30" s="38" t="s">
        <v>912</v>
      </c>
      <c r="F30" s="38"/>
      <c r="G30" s="146" t="s">
        <v>913</v>
      </c>
      <c r="H30" s="38" t="s">
        <v>30</v>
      </c>
      <c r="I30" s="91">
        <v>45351</v>
      </c>
      <c r="J30" s="91" t="s">
        <v>917</v>
      </c>
      <c r="K30" s="43" t="s">
        <v>914</v>
      </c>
      <c r="L30" s="42"/>
      <c r="M30" s="42"/>
      <c r="N30" s="42">
        <v>98.46</v>
      </c>
      <c r="O30" s="42">
        <v>373.33</v>
      </c>
      <c r="P30" s="47"/>
      <c r="Q30" s="47"/>
      <c r="R30" s="47"/>
      <c r="S30" s="47">
        <v>348.5</v>
      </c>
      <c r="T30" s="47">
        <v>97.33</v>
      </c>
      <c r="U30" s="42">
        <v>272.27</v>
      </c>
      <c r="V30" s="47">
        <v>85.12</v>
      </c>
      <c r="W30" s="42"/>
      <c r="X30" s="22"/>
      <c r="Y30" s="22"/>
      <c r="Z30" s="22"/>
      <c r="AA30" s="57"/>
      <c r="AB30" s="42">
        <v>1275.01</v>
      </c>
      <c r="AC30" s="42">
        <v>46.79</v>
      </c>
      <c r="AD30" s="42"/>
      <c r="AE30" s="178" t="s">
        <v>479</v>
      </c>
      <c r="AF30" s="110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</row>
    <row r="31" spans="1:47" s="122" customFormat="1" ht="53.45" customHeight="1" x14ac:dyDescent="0.25">
      <c r="A31" s="111">
        <v>26</v>
      </c>
      <c r="B31" s="112" t="s">
        <v>841</v>
      </c>
      <c r="C31" s="113">
        <v>4227173320000</v>
      </c>
      <c r="D31" s="160"/>
      <c r="E31" s="114" t="s">
        <v>838</v>
      </c>
      <c r="F31" s="114"/>
      <c r="G31" s="147" t="s">
        <v>915</v>
      </c>
      <c r="H31" s="114" t="s">
        <v>527</v>
      </c>
      <c r="I31" s="124">
        <v>45335</v>
      </c>
      <c r="J31" s="124">
        <v>45701</v>
      </c>
      <c r="K31" s="43" t="s">
        <v>916</v>
      </c>
      <c r="L31" s="119"/>
      <c r="M31" s="119"/>
      <c r="N31" s="119"/>
      <c r="O31" s="119">
        <v>30900.12</v>
      </c>
      <c r="P31" s="119"/>
      <c r="Q31" s="119"/>
      <c r="R31" s="119"/>
      <c r="S31" s="119"/>
      <c r="T31" s="119"/>
      <c r="U31" s="119"/>
      <c r="V31" s="119"/>
      <c r="W31" s="119"/>
      <c r="X31" s="117"/>
      <c r="Y31" s="117"/>
      <c r="Z31" s="117"/>
      <c r="AA31" s="118"/>
      <c r="AB31" s="119">
        <v>30900.12</v>
      </c>
      <c r="AC31" s="119">
        <v>0</v>
      </c>
      <c r="AD31" s="119"/>
      <c r="AE31" s="256" t="s">
        <v>544</v>
      </c>
      <c r="AF31" s="257"/>
    </row>
    <row r="32" spans="1:47" s="11" customFormat="1" ht="53.45" customHeight="1" x14ac:dyDescent="0.25">
      <c r="A32" s="35">
        <v>27</v>
      </c>
      <c r="B32" s="36" t="s">
        <v>918</v>
      </c>
      <c r="C32" s="94">
        <v>4210274640005</v>
      </c>
      <c r="D32" s="163"/>
      <c r="E32" s="38" t="s">
        <v>919</v>
      </c>
      <c r="F32" s="38"/>
      <c r="G32" s="146" t="s">
        <v>920</v>
      </c>
      <c r="H32" s="38" t="s">
        <v>149</v>
      </c>
      <c r="I32" s="91">
        <v>45295</v>
      </c>
      <c r="J32" s="91">
        <v>45661</v>
      </c>
      <c r="K32" s="43" t="s">
        <v>921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22"/>
      <c r="Y32" s="22"/>
      <c r="Z32" s="22"/>
      <c r="AA32" s="57"/>
      <c r="AB32" s="42"/>
      <c r="AC32" s="42">
        <v>6600</v>
      </c>
      <c r="AD32" s="42"/>
      <c r="AE32" s="144" t="s">
        <v>479</v>
      </c>
      <c r="AF32" s="110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</row>
    <row r="33" spans="1:47" s="122" customFormat="1" ht="53.45" customHeight="1" x14ac:dyDescent="0.25">
      <c r="A33" s="111">
        <v>28</v>
      </c>
      <c r="B33" s="112" t="s">
        <v>923</v>
      </c>
      <c r="C33" s="113">
        <v>4302563100002</v>
      </c>
      <c r="D33" s="113"/>
      <c r="E33" s="114" t="s">
        <v>924</v>
      </c>
      <c r="F33" s="114"/>
      <c r="G33" s="147" t="s">
        <v>925</v>
      </c>
      <c r="H33" s="114" t="s">
        <v>30</v>
      </c>
      <c r="I33" s="124">
        <v>45378</v>
      </c>
      <c r="J33" s="124">
        <v>45743</v>
      </c>
      <c r="K33" s="115" t="s">
        <v>922</v>
      </c>
      <c r="L33" s="119"/>
      <c r="M33" s="119"/>
      <c r="N33" s="119"/>
      <c r="O33" s="119">
        <v>1100</v>
      </c>
      <c r="Q33" s="119"/>
      <c r="R33" s="119"/>
      <c r="S33" s="119"/>
      <c r="T33" s="119"/>
      <c r="U33" s="119"/>
      <c r="V33" s="116"/>
      <c r="W33" s="116"/>
      <c r="X33" s="117"/>
      <c r="Y33" s="117"/>
      <c r="Z33" s="117"/>
      <c r="AA33" s="126"/>
      <c r="AB33" s="119">
        <v>1100</v>
      </c>
      <c r="AC33" s="119">
        <v>0</v>
      </c>
      <c r="AD33" s="119"/>
      <c r="AE33" s="293" t="s">
        <v>544</v>
      </c>
      <c r="AF33" s="294"/>
    </row>
    <row r="34" spans="1:47" s="11" customFormat="1" ht="53.45" customHeight="1" x14ac:dyDescent="0.25">
      <c r="A34" s="35">
        <v>29</v>
      </c>
      <c r="B34" s="36" t="s">
        <v>321</v>
      </c>
      <c r="C34" s="94">
        <v>4200067140005</v>
      </c>
      <c r="D34" s="94"/>
      <c r="E34" s="38" t="s">
        <v>70</v>
      </c>
      <c r="F34" s="38"/>
      <c r="G34" s="146" t="s">
        <v>926</v>
      </c>
      <c r="H34" s="38" t="s">
        <v>30</v>
      </c>
      <c r="I34" s="91">
        <v>45366</v>
      </c>
      <c r="J34" s="91">
        <v>45731</v>
      </c>
      <c r="K34" s="115" t="s">
        <v>927</v>
      </c>
      <c r="L34" s="42"/>
      <c r="M34" s="42"/>
      <c r="N34" s="42"/>
      <c r="O34" s="42">
        <v>641</v>
      </c>
      <c r="P34" s="42">
        <v>483</v>
      </c>
      <c r="Q34" s="42">
        <v>168</v>
      </c>
      <c r="R34" s="42">
        <v>576</v>
      </c>
      <c r="S34" s="42">
        <v>248</v>
      </c>
      <c r="T34" s="42">
        <v>225</v>
      </c>
      <c r="U34" s="42">
        <v>308</v>
      </c>
      <c r="V34" s="47">
        <v>288</v>
      </c>
      <c r="W34" s="47">
        <v>616</v>
      </c>
      <c r="X34" s="22"/>
      <c r="Y34" s="22"/>
      <c r="Z34" s="22"/>
      <c r="AA34" s="57"/>
      <c r="AB34" s="42">
        <v>3553</v>
      </c>
      <c r="AC34" s="42">
        <v>1429.7</v>
      </c>
      <c r="AD34" s="42"/>
      <c r="AE34" s="144" t="s">
        <v>479</v>
      </c>
      <c r="AF34" s="110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</row>
    <row r="35" spans="1:47" s="122" customFormat="1" ht="53.45" customHeight="1" x14ac:dyDescent="0.25">
      <c r="A35" s="111">
        <v>30</v>
      </c>
      <c r="B35" s="112" t="s">
        <v>392</v>
      </c>
      <c r="C35" s="113">
        <v>4202045980009</v>
      </c>
      <c r="D35" s="113"/>
      <c r="E35" s="114" t="s">
        <v>139</v>
      </c>
      <c r="F35" s="114"/>
      <c r="G35" s="147" t="s">
        <v>938</v>
      </c>
      <c r="H35" s="114" t="s">
        <v>30</v>
      </c>
      <c r="I35" s="124" t="s">
        <v>939</v>
      </c>
      <c r="J35" s="124" t="s">
        <v>940</v>
      </c>
      <c r="K35" s="115" t="s">
        <v>941</v>
      </c>
      <c r="L35" s="119"/>
      <c r="M35" s="119">
        <v>40</v>
      </c>
      <c r="N35" s="119">
        <v>40</v>
      </c>
      <c r="O35" s="119">
        <v>40</v>
      </c>
      <c r="P35" s="119">
        <v>40</v>
      </c>
      <c r="Q35" s="119">
        <v>40</v>
      </c>
      <c r="R35" s="119">
        <v>40</v>
      </c>
      <c r="S35" s="119">
        <v>40</v>
      </c>
      <c r="T35" s="119">
        <v>40</v>
      </c>
      <c r="U35" s="119">
        <v>40</v>
      </c>
      <c r="V35" s="119">
        <v>40</v>
      </c>
      <c r="W35" s="119">
        <v>40</v>
      </c>
      <c r="X35" s="117"/>
      <c r="Y35" s="125"/>
      <c r="Z35" s="117"/>
      <c r="AA35" s="118"/>
      <c r="AB35" s="119">
        <v>440</v>
      </c>
      <c r="AC35" s="119">
        <v>40</v>
      </c>
      <c r="AD35" s="119" t="s">
        <v>384</v>
      </c>
      <c r="AE35" s="144" t="s">
        <v>479</v>
      </c>
      <c r="AF35" s="121"/>
    </row>
    <row r="36" spans="1:47" s="11" customFormat="1" ht="53.45" customHeight="1" x14ac:dyDescent="0.25">
      <c r="A36" s="35">
        <v>31</v>
      </c>
      <c r="B36" s="36" t="s">
        <v>942</v>
      </c>
      <c r="C36" s="94">
        <v>4202070510002</v>
      </c>
      <c r="D36" s="94"/>
      <c r="E36" s="38" t="s">
        <v>943</v>
      </c>
      <c r="F36" s="38"/>
      <c r="G36" s="146" t="s">
        <v>944</v>
      </c>
      <c r="H36" s="114" t="s">
        <v>30</v>
      </c>
      <c r="I36" s="91" t="s">
        <v>945</v>
      </c>
      <c r="J36" s="91" t="s">
        <v>946</v>
      </c>
      <c r="K36" s="41" t="s">
        <v>947</v>
      </c>
      <c r="L36" s="47"/>
      <c r="M36" s="47"/>
      <c r="N36" s="42"/>
      <c r="O36" s="42"/>
      <c r="P36" s="42">
        <v>5940</v>
      </c>
      <c r="Q36" s="42"/>
      <c r="R36" s="42"/>
      <c r="S36" s="42"/>
      <c r="T36" s="42"/>
      <c r="U36" s="42"/>
      <c r="V36" s="42"/>
      <c r="W36" s="42"/>
      <c r="X36" s="22"/>
      <c r="Y36" s="22"/>
      <c r="Z36" s="22"/>
      <c r="AA36" s="57"/>
      <c r="AB36" s="42">
        <v>5940</v>
      </c>
      <c r="AC36" s="42">
        <v>0</v>
      </c>
      <c r="AD36" s="42"/>
      <c r="AE36" s="142" t="s">
        <v>544</v>
      </c>
      <c r="AF36" s="110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</row>
    <row r="37" spans="1:47" s="122" customFormat="1" ht="53.45" customHeight="1" x14ac:dyDescent="0.25">
      <c r="A37" s="111">
        <v>32</v>
      </c>
      <c r="B37" s="196" t="s">
        <v>948</v>
      </c>
      <c r="C37" s="113">
        <v>4200456390009</v>
      </c>
      <c r="D37" s="113"/>
      <c r="E37" s="30" t="s">
        <v>949</v>
      </c>
      <c r="F37" s="114"/>
      <c r="G37" s="147" t="s">
        <v>950</v>
      </c>
      <c r="H37" s="114" t="s">
        <v>149</v>
      </c>
      <c r="I37" s="124" t="s">
        <v>951</v>
      </c>
      <c r="J37" s="124" t="s">
        <v>952</v>
      </c>
      <c r="K37" s="115" t="s">
        <v>957</v>
      </c>
      <c r="L37" s="116"/>
      <c r="M37" s="116"/>
      <c r="N37" s="119"/>
      <c r="O37" s="119"/>
      <c r="P37" s="119" t="s">
        <v>953</v>
      </c>
      <c r="Q37" s="119"/>
      <c r="R37" s="119"/>
      <c r="S37" s="119"/>
      <c r="T37" s="119"/>
      <c r="U37" s="119"/>
      <c r="V37" s="119"/>
      <c r="W37" s="119"/>
      <c r="X37" s="117"/>
      <c r="Y37" s="117"/>
      <c r="Z37" s="117"/>
      <c r="AA37" s="118"/>
      <c r="AB37" s="119">
        <v>29142.11</v>
      </c>
      <c r="AC37" s="119">
        <v>0</v>
      </c>
      <c r="AD37" s="119"/>
      <c r="AE37" s="142" t="s">
        <v>544</v>
      </c>
      <c r="AF37" s="121"/>
    </row>
    <row r="38" spans="1:47" s="11" customFormat="1" ht="53.45" customHeight="1" x14ac:dyDescent="0.25">
      <c r="A38" s="35">
        <v>33</v>
      </c>
      <c r="B38" s="36" t="s">
        <v>142</v>
      </c>
      <c r="C38" s="94">
        <v>4200056290005</v>
      </c>
      <c r="D38" s="94"/>
      <c r="E38" s="38" t="s">
        <v>720</v>
      </c>
      <c r="F38" s="38"/>
      <c r="G38" s="146" t="s">
        <v>954</v>
      </c>
      <c r="H38" s="38" t="s">
        <v>30</v>
      </c>
      <c r="I38" s="91" t="s">
        <v>955</v>
      </c>
      <c r="J38" s="91" t="s">
        <v>956</v>
      </c>
      <c r="K38" s="115" t="s">
        <v>958</v>
      </c>
      <c r="L38" s="47"/>
      <c r="M38" s="42"/>
      <c r="N38" s="42"/>
      <c r="O38" s="42"/>
      <c r="P38" s="42">
        <v>202.22</v>
      </c>
      <c r="Q38" s="42">
        <v>96.12</v>
      </c>
      <c r="R38" s="42">
        <v>197.99</v>
      </c>
      <c r="S38" s="42">
        <v>128.29</v>
      </c>
      <c r="T38" s="42">
        <v>120.52</v>
      </c>
      <c r="U38" s="42">
        <v>163.98</v>
      </c>
      <c r="V38" s="42">
        <v>130.85</v>
      </c>
      <c r="W38" s="42">
        <v>377.3</v>
      </c>
      <c r="X38" s="22"/>
      <c r="Y38" s="22"/>
      <c r="Z38" s="22"/>
      <c r="AA38" s="59"/>
      <c r="AB38" s="42">
        <v>1417.27</v>
      </c>
      <c r="AC38" s="42">
        <v>3447.54</v>
      </c>
      <c r="AD38" s="42"/>
      <c r="AE38" s="142" t="s">
        <v>479</v>
      </c>
      <c r="AF38" s="110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</row>
    <row r="39" spans="1:47" s="122" customFormat="1" ht="53.45" customHeight="1" x14ac:dyDescent="0.25">
      <c r="A39" s="111">
        <v>34</v>
      </c>
      <c r="B39" s="112" t="s">
        <v>959</v>
      </c>
      <c r="C39" s="113">
        <v>4227047020009</v>
      </c>
      <c r="D39" s="113"/>
      <c r="E39" s="114" t="s">
        <v>960</v>
      </c>
      <c r="F39" s="114"/>
      <c r="G39" s="147" t="s">
        <v>961</v>
      </c>
      <c r="H39" s="114" t="s">
        <v>149</v>
      </c>
      <c r="I39" s="124" t="s">
        <v>962</v>
      </c>
      <c r="J39" s="124" t="s">
        <v>963</v>
      </c>
      <c r="K39" s="115" t="s">
        <v>964</v>
      </c>
      <c r="L39" s="116"/>
      <c r="M39" s="119"/>
      <c r="N39" s="116"/>
      <c r="O39" s="135"/>
      <c r="P39" s="119"/>
      <c r="Q39" s="119"/>
      <c r="R39" s="200">
        <v>9000</v>
      </c>
      <c r="S39" s="119"/>
      <c r="T39" s="119"/>
      <c r="U39" s="119"/>
      <c r="V39" s="119"/>
      <c r="W39" s="119"/>
      <c r="X39" s="117"/>
      <c r="Y39" s="117"/>
      <c r="Z39" s="117"/>
      <c r="AA39" s="118"/>
      <c r="AB39" s="119">
        <v>9000</v>
      </c>
      <c r="AC39" s="119">
        <v>0</v>
      </c>
      <c r="AD39" s="119"/>
      <c r="AE39" s="142" t="s">
        <v>544</v>
      </c>
      <c r="AF39" s="121"/>
    </row>
    <row r="40" spans="1:47" s="11" customFormat="1" ht="53.45" customHeight="1" x14ac:dyDescent="0.25">
      <c r="A40" s="35">
        <v>35</v>
      </c>
      <c r="B40" s="36" t="s">
        <v>965</v>
      </c>
      <c r="C40" s="94">
        <v>4202018600001</v>
      </c>
      <c r="D40" s="94"/>
      <c r="E40" s="38" t="s">
        <v>869</v>
      </c>
      <c r="F40" s="38"/>
      <c r="G40" s="146" t="s">
        <v>966</v>
      </c>
      <c r="H40" s="38" t="s">
        <v>30</v>
      </c>
      <c r="I40" s="91" t="s">
        <v>967</v>
      </c>
      <c r="J40" s="91" t="s">
        <v>968</v>
      </c>
      <c r="K40" s="115" t="s">
        <v>969</v>
      </c>
      <c r="L40" s="47"/>
      <c r="M40" s="47"/>
      <c r="N40" s="42"/>
      <c r="O40" s="47"/>
      <c r="P40" s="198">
        <v>4828</v>
      </c>
      <c r="R40" s="47"/>
      <c r="S40" s="47"/>
      <c r="T40" s="42"/>
      <c r="U40" s="47"/>
      <c r="V40" s="47"/>
      <c r="W40" s="47"/>
      <c r="X40" s="22"/>
      <c r="Y40" s="22"/>
      <c r="Z40" s="22"/>
      <c r="AA40" s="57"/>
      <c r="AB40" s="42">
        <v>4828</v>
      </c>
      <c r="AC40" s="42">
        <v>1136</v>
      </c>
      <c r="AD40" s="42"/>
      <c r="AE40" s="144" t="s">
        <v>479</v>
      </c>
      <c r="AF40" s="110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</row>
    <row r="41" spans="1:47" s="122" customFormat="1" ht="53.45" customHeight="1" x14ac:dyDescent="0.25">
      <c r="A41" s="111">
        <v>36</v>
      </c>
      <c r="B41" s="112" t="s">
        <v>970</v>
      </c>
      <c r="C41" s="113">
        <v>4201827680001</v>
      </c>
      <c r="D41" s="113"/>
      <c r="E41" s="114" t="s">
        <v>971</v>
      </c>
      <c r="F41" s="114"/>
      <c r="G41" s="147" t="s">
        <v>974</v>
      </c>
      <c r="H41" s="114" t="s">
        <v>149</v>
      </c>
      <c r="I41" s="124" t="s">
        <v>972</v>
      </c>
      <c r="J41" s="124" t="s">
        <v>973</v>
      </c>
      <c r="K41" s="115" t="s">
        <v>981</v>
      </c>
      <c r="L41" s="119"/>
      <c r="M41" s="119"/>
      <c r="N41" s="119"/>
      <c r="O41" s="119"/>
      <c r="P41" s="119">
        <v>57856.5</v>
      </c>
      <c r="R41" s="119"/>
      <c r="S41" s="119"/>
      <c r="T41" s="119"/>
      <c r="U41" s="119"/>
      <c r="V41" s="119"/>
      <c r="W41" s="119"/>
      <c r="X41" s="117"/>
      <c r="Y41" s="117"/>
      <c r="Z41" s="117"/>
      <c r="AA41" s="118"/>
      <c r="AB41" s="119">
        <v>57856.5</v>
      </c>
      <c r="AC41" s="119">
        <v>0</v>
      </c>
      <c r="AD41" s="119"/>
      <c r="AE41" s="142" t="s">
        <v>544</v>
      </c>
      <c r="AF41" s="121"/>
    </row>
    <row r="42" spans="1:47" s="11" customFormat="1" ht="53.45" customHeight="1" x14ac:dyDescent="0.25">
      <c r="A42" s="35">
        <v>37</v>
      </c>
      <c r="B42" s="36" t="s">
        <v>975</v>
      </c>
      <c r="C42" s="94">
        <v>4201229940007</v>
      </c>
      <c r="D42" s="94"/>
      <c r="E42" s="38" t="s">
        <v>980</v>
      </c>
      <c r="F42" s="38"/>
      <c r="G42" s="146" t="s">
        <v>976</v>
      </c>
      <c r="H42" s="38" t="s">
        <v>527</v>
      </c>
      <c r="I42" s="91" t="s">
        <v>977</v>
      </c>
      <c r="J42" s="91" t="s">
        <v>978</v>
      </c>
      <c r="K42" s="115" t="s">
        <v>979</v>
      </c>
      <c r="L42" s="42"/>
      <c r="M42" s="42"/>
      <c r="N42" s="42"/>
      <c r="O42" s="42"/>
      <c r="P42" s="119"/>
      <c r="Q42" s="42"/>
      <c r="R42" s="42"/>
      <c r="S42" s="42">
        <v>11990</v>
      </c>
      <c r="T42" s="42"/>
      <c r="U42" s="42"/>
      <c r="V42" s="42"/>
      <c r="W42" s="47"/>
      <c r="X42" s="22"/>
      <c r="Y42" s="22"/>
      <c r="Z42" s="22"/>
      <c r="AA42" s="59"/>
      <c r="AB42" s="42">
        <v>11990</v>
      </c>
      <c r="AC42" s="42">
        <v>35970</v>
      </c>
      <c r="AD42" s="42"/>
      <c r="AE42" s="142" t="s">
        <v>479</v>
      </c>
      <c r="AF42" s="110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</row>
    <row r="43" spans="1:47" s="122" customFormat="1" ht="53.45" customHeight="1" x14ac:dyDescent="0.25">
      <c r="A43" s="111">
        <v>38</v>
      </c>
      <c r="B43" s="28" t="s">
        <v>819</v>
      </c>
      <c r="C43" s="95">
        <v>4201418320001</v>
      </c>
      <c r="D43" s="48"/>
      <c r="E43" s="30" t="s">
        <v>821</v>
      </c>
      <c r="F43" s="30"/>
      <c r="G43" s="30" t="s">
        <v>820</v>
      </c>
      <c r="H43" s="30" t="s">
        <v>149</v>
      </c>
      <c r="I43" s="88">
        <v>45273</v>
      </c>
      <c r="J43" s="88">
        <v>45639</v>
      </c>
      <c r="K43" s="43" t="s">
        <v>822</v>
      </c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21"/>
      <c r="Y43" s="21"/>
      <c r="Z43" s="21"/>
      <c r="AA43" s="58"/>
      <c r="AB43" s="34">
        <v>0</v>
      </c>
      <c r="AC43" s="34">
        <v>3834.3</v>
      </c>
      <c r="AD43" s="34"/>
      <c r="AE43" s="144" t="s">
        <v>479</v>
      </c>
      <c r="AF43" s="84"/>
    </row>
    <row r="44" spans="1:47" s="11" customFormat="1" ht="53.45" customHeight="1" x14ac:dyDescent="0.25">
      <c r="A44" s="35">
        <v>39</v>
      </c>
      <c r="B44" s="36" t="s">
        <v>982</v>
      </c>
      <c r="C44" s="94">
        <v>4201219470002</v>
      </c>
      <c r="D44" s="94"/>
      <c r="E44" s="38" t="s">
        <v>983</v>
      </c>
      <c r="F44" s="38"/>
      <c r="G44" s="146" t="s">
        <v>984</v>
      </c>
      <c r="H44" s="38" t="s">
        <v>30</v>
      </c>
      <c r="I44" s="91" t="s">
        <v>985</v>
      </c>
      <c r="J44" s="91" t="s">
        <v>986</v>
      </c>
      <c r="K44" s="43" t="s">
        <v>1040</v>
      </c>
      <c r="L44" s="47"/>
      <c r="M44" s="47"/>
      <c r="N44" s="47"/>
      <c r="O44" s="42"/>
      <c r="P44" s="47"/>
      <c r="Q44" s="42">
        <v>439.48</v>
      </c>
      <c r="R44" s="42">
        <v>923.76</v>
      </c>
      <c r="S44" s="42">
        <v>375.36</v>
      </c>
      <c r="T44" s="42"/>
      <c r="U44" s="42"/>
      <c r="V44" s="42"/>
      <c r="W44" s="47"/>
      <c r="X44" s="22"/>
      <c r="Y44" s="22"/>
      <c r="Z44" s="22"/>
      <c r="AA44" s="59"/>
      <c r="AB44" s="42">
        <v>1738.6</v>
      </c>
      <c r="AC44" s="42">
        <v>4179</v>
      </c>
      <c r="AD44" s="42"/>
      <c r="AE44" s="142" t="s">
        <v>479</v>
      </c>
      <c r="AF44" s="110"/>
    </row>
    <row r="45" spans="1:47" s="122" customFormat="1" ht="53.45" customHeight="1" x14ac:dyDescent="0.25">
      <c r="A45" s="111">
        <v>40</v>
      </c>
      <c r="B45" s="112" t="s">
        <v>987</v>
      </c>
      <c r="C45" s="113"/>
      <c r="D45" s="113"/>
      <c r="E45" s="114" t="s">
        <v>988</v>
      </c>
      <c r="F45" s="114"/>
      <c r="G45" s="147" t="s">
        <v>989</v>
      </c>
      <c r="H45" s="114" t="s">
        <v>149</v>
      </c>
      <c r="I45" s="124" t="s">
        <v>990</v>
      </c>
      <c r="J45" s="124" t="s">
        <v>991</v>
      </c>
      <c r="K45" s="43" t="s">
        <v>992</v>
      </c>
      <c r="L45" s="119"/>
      <c r="M45" s="119"/>
      <c r="N45" s="116"/>
      <c r="O45" s="119"/>
      <c r="P45" s="119"/>
      <c r="Q45" s="116"/>
      <c r="R45" s="119"/>
      <c r="S45" s="119"/>
      <c r="T45" s="119"/>
      <c r="U45" s="119"/>
      <c r="V45" s="119"/>
      <c r="W45" s="116"/>
      <c r="X45" s="117"/>
      <c r="Y45" s="117"/>
      <c r="Z45" s="117"/>
      <c r="AA45" s="126"/>
      <c r="AB45" s="119"/>
      <c r="AC45" s="119">
        <v>44769.5</v>
      </c>
      <c r="AD45" s="119"/>
      <c r="AE45" s="168" t="s">
        <v>762</v>
      </c>
      <c r="AF45" s="144"/>
    </row>
    <row r="46" spans="1:47" s="11" customFormat="1" ht="53.45" customHeight="1" x14ac:dyDescent="0.25">
      <c r="A46" s="35">
        <v>41</v>
      </c>
      <c r="B46" s="36" t="s">
        <v>993</v>
      </c>
      <c r="C46" s="94">
        <v>4201493700006</v>
      </c>
      <c r="D46" s="94"/>
      <c r="E46" s="38" t="s">
        <v>994</v>
      </c>
      <c r="F46" s="38"/>
      <c r="G46" s="146" t="s">
        <v>995</v>
      </c>
      <c r="H46" s="38" t="s">
        <v>30</v>
      </c>
      <c r="I46" s="91" t="s">
        <v>996</v>
      </c>
      <c r="J46" s="91" t="s">
        <v>999</v>
      </c>
      <c r="K46" s="43" t="s">
        <v>1041</v>
      </c>
      <c r="L46" s="42"/>
      <c r="M46" s="47"/>
      <c r="N46" s="47"/>
      <c r="O46" s="42"/>
      <c r="P46" s="47"/>
      <c r="Q46" s="42"/>
      <c r="R46" s="42"/>
      <c r="S46" s="140"/>
      <c r="T46" s="42"/>
      <c r="U46" s="42"/>
      <c r="V46" s="42">
        <v>5000</v>
      </c>
      <c r="W46" s="47"/>
      <c r="X46" s="22"/>
      <c r="Y46" s="22"/>
      <c r="Z46" s="22"/>
      <c r="AA46" s="59"/>
      <c r="AB46" s="104">
        <v>5000</v>
      </c>
      <c r="AC46" s="42">
        <v>0</v>
      </c>
      <c r="AD46" s="42"/>
      <c r="AE46" s="256" t="s">
        <v>544</v>
      </c>
      <c r="AF46" s="257"/>
    </row>
    <row r="47" spans="1:47" s="122" customFormat="1" ht="53.45" customHeight="1" x14ac:dyDescent="0.25">
      <c r="A47" s="111">
        <v>42</v>
      </c>
      <c r="B47" s="112" t="s">
        <v>997</v>
      </c>
      <c r="C47" s="113">
        <v>4200250420009</v>
      </c>
      <c r="D47" s="197"/>
      <c r="E47" s="114" t="s">
        <v>672</v>
      </c>
      <c r="F47" s="114"/>
      <c r="G47" s="147" t="s">
        <v>998</v>
      </c>
      <c r="H47" s="114" t="s">
        <v>30</v>
      </c>
      <c r="I47" s="124" t="s">
        <v>996</v>
      </c>
      <c r="J47" s="124" t="s">
        <v>999</v>
      </c>
      <c r="K47" s="43" t="s">
        <v>1042</v>
      </c>
      <c r="L47" s="116"/>
      <c r="M47" s="116"/>
      <c r="N47" s="116"/>
      <c r="O47" s="116"/>
      <c r="P47" s="119"/>
      <c r="Q47" s="116"/>
      <c r="R47" s="116"/>
      <c r="S47" s="116"/>
      <c r="T47" s="116">
        <v>663.93</v>
      </c>
      <c r="U47" s="116">
        <v>33.119999999999997</v>
      </c>
      <c r="V47" s="119">
        <v>3972.36</v>
      </c>
      <c r="W47" s="116"/>
      <c r="X47" s="117"/>
      <c r="Y47" s="117"/>
      <c r="Z47" s="117"/>
      <c r="AA47" s="126"/>
      <c r="AB47" s="119">
        <v>4669.41</v>
      </c>
      <c r="AC47" s="119">
        <v>1329.33</v>
      </c>
      <c r="AD47" s="119"/>
      <c r="AE47" s="142" t="s">
        <v>479</v>
      </c>
      <c r="AF47" s="121"/>
    </row>
    <row r="48" spans="1:47" s="11" customFormat="1" ht="53.45" customHeight="1" x14ac:dyDescent="0.25">
      <c r="A48" s="35">
        <v>43</v>
      </c>
      <c r="B48" s="36" t="s">
        <v>1011</v>
      </c>
      <c r="C48" s="197">
        <v>4201596930000</v>
      </c>
      <c r="D48" s="94"/>
      <c r="E48" s="38" t="s">
        <v>924</v>
      </c>
      <c r="F48" s="38"/>
      <c r="G48" s="146" t="s">
        <v>1000</v>
      </c>
      <c r="H48" s="38" t="s">
        <v>30</v>
      </c>
      <c r="I48" s="91" t="s">
        <v>1001</v>
      </c>
      <c r="J48" s="91" t="s">
        <v>1010</v>
      </c>
      <c r="K48" s="43" t="s">
        <v>1043</v>
      </c>
      <c r="L48" s="47"/>
      <c r="M48" s="47"/>
      <c r="N48" s="47"/>
      <c r="O48" s="42"/>
      <c r="P48" s="47"/>
      <c r="Q48" s="47"/>
      <c r="R48" s="65"/>
      <c r="S48" s="42"/>
      <c r="T48" s="42">
        <v>2480</v>
      </c>
      <c r="U48" s="47"/>
      <c r="V48" s="47"/>
      <c r="W48" s="47"/>
      <c r="X48" s="22"/>
      <c r="Y48" s="22"/>
      <c r="Z48" s="22"/>
      <c r="AA48" s="167"/>
      <c r="AB48" s="42">
        <v>2480</v>
      </c>
      <c r="AC48" s="42">
        <v>0</v>
      </c>
      <c r="AD48" s="42"/>
      <c r="AE48" s="256" t="s">
        <v>544</v>
      </c>
      <c r="AF48" s="257"/>
    </row>
    <row r="49" spans="1:32" s="122" customFormat="1" ht="53.45" customHeight="1" x14ac:dyDescent="0.25">
      <c r="A49" s="111">
        <v>44</v>
      </c>
      <c r="B49" s="112" t="s">
        <v>39</v>
      </c>
      <c r="C49" s="113">
        <v>4200144230004</v>
      </c>
      <c r="D49" s="113"/>
      <c r="E49" s="112" t="s">
        <v>1002</v>
      </c>
      <c r="F49" s="114"/>
      <c r="G49" s="147" t="s">
        <v>1003</v>
      </c>
      <c r="H49" s="114" t="s">
        <v>30</v>
      </c>
      <c r="I49" s="124" t="s">
        <v>1004</v>
      </c>
      <c r="J49" s="124" t="s">
        <v>1005</v>
      </c>
      <c r="K49" s="43" t="s">
        <v>1044</v>
      </c>
      <c r="L49" s="116"/>
      <c r="M49" s="116"/>
      <c r="N49" s="116">
        <v>52.1</v>
      </c>
      <c r="O49" s="116">
        <v>495</v>
      </c>
      <c r="P49" s="116">
        <v>385</v>
      </c>
      <c r="Q49" s="116">
        <v>400</v>
      </c>
      <c r="R49" s="119">
        <v>873.6</v>
      </c>
      <c r="S49" s="119">
        <v>970</v>
      </c>
      <c r="T49" s="116">
        <v>915</v>
      </c>
      <c r="U49" s="119">
        <v>1400</v>
      </c>
      <c r="V49" s="116">
        <v>489.3</v>
      </c>
      <c r="W49" s="116"/>
      <c r="X49" s="117"/>
      <c r="Y49" s="117"/>
      <c r="Z49" s="117"/>
      <c r="AA49" s="126"/>
      <c r="AB49" s="119">
        <v>5980</v>
      </c>
      <c r="AC49" s="119">
        <v>0</v>
      </c>
      <c r="AD49" s="119"/>
      <c r="AE49" s="256" t="s">
        <v>544</v>
      </c>
      <c r="AF49" s="257"/>
    </row>
    <row r="50" spans="1:32" s="122" customFormat="1" ht="53.45" customHeight="1" x14ac:dyDescent="0.25">
      <c r="A50" s="111">
        <v>45</v>
      </c>
      <c r="B50" s="112" t="s">
        <v>392</v>
      </c>
      <c r="C50" s="113">
        <v>4202049580009</v>
      </c>
      <c r="D50" s="113"/>
      <c r="E50" s="112" t="s">
        <v>139</v>
      </c>
      <c r="F50" s="114"/>
      <c r="G50" s="147" t="s">
        <v>938</v>
      </c>
      <c r="H50" s="114" t="s">
        <v>30</v>
      </c>
      <c r="I50" s="124" t="s">
        <v>939</v>
      </c>
      <c r="J50" s="124" t="s">
        <v>940</v>
      </c>
      <c r="K50" s="43" t="s">
        <v>1045</v>
      </c>
      <c r="L50" s="116"/>
      <c r="M50" s="116"/>
      <c r="N50" s="116"/>
      <c r="O50" s="116"/>
      <c r="P50" s="116"/>
      <c r="Q50" s="116"/>
      <c r="R50" s="119"/>
      <c r="S50" s="119"/>
      <c r="T50" s="116"/>
      <c r="U50" s="119"/>
      <c r="V50" s="116"/>
      <c r="W50" s="116"/>
      <c r="X50" s="117"/>
      <c r="Y50" s="117"/>
      <c r="Z50" s="117"/>
      <c r="AA50" s="126"/>
      <c r="AB50" s="119"/>
      <c r="AC50" s="119">
        <v>480</v>
      </c>
      <c r="AD50" s="119"/>
      <c r="AE50" s="142" t="s">
        <v>479</v>
      </c>
      <c r="AF50" s="121"/>
    </row>
    <row r="51" spans="1:32" s="122" customFormat="1" ht="53.45" customHeight="1" x14ac:dyDescent="0.25">
      <c r="A51" s="111">
        <v>46</v>
      </c>
      <c r="B51" s="112" t="s">
        <v>302</v>
      </c>
      <c r="C51" s="113">
        <v>4200303990007</v>
      </c>
      <c r="D51" s="113"/>
      <c r="E51" s="112" t="s">
        <v>309</v>
      </c>
      <c r="F51" s="114"/>
      <c r="G51" s="147" t="s">
        <v>898</v>
      </c>
      <c r="H51" s="114" t="s">
        <v>149</v>
      </c>
      <c r="I51" s="124" t="s">
        <v>1008</v>
      </c>
      <c r="J51" s="124" t="s">
        <v>1009</v>
      </c>
      <c r="K51" s="43" t="s">
        <v>1039</v>
      </c>
      <c r="L51" s="116"/>
      <c r="M51" s="116"/>
      <c r="N51" s="116"/>
      <c r="O51" s="116"/>
      <c r="P51" s="116"/>
      <c r="Q51" s="116"/>
      <c r="R51" s="119">
        <v>70.06</v>
      </c>
      <c r="S51" s="119">
        <v>1052</v>
      </c>
      <c r="T51" s="116">
        <v>380.01</v>
      </c>
      <c r="U51" s="119">
        <v>789.72</v>
      </c>
      <c r="V51" s="200">
        <v>1022.55</v>
      </c>
      <c r="W51" s="119">
        <v>1685.66</v>
      </c>
      <c r="X51" s="117"/>
      <c r="Y51" s="117"/>
      <c r="Z51" s="117"/>
      <c r="AA51" s="126"/>
      <c r="AB51" s="119">
        <v>5000</v>
      </c>
      <c r="AC51" s="119">
        <v>0</v>
      </c>
      <c r="AD51" s="119"/>
      <c r="AE51" s="256" t="s">
        <v>544</v>
      </c>
      <c r="AF51" s="257"/>
    </row>
    <row r="52" spans="1:32" s="122" customFormat="1" ht="53.45" customHeight="1" x14ac:dyDescent="0.25">
      <c r="A52" s="111">
        <v>47</v>
      </c>
      <c r="B52" s="112" t="s">
        <v>1012</v>
      </c>
      <c r="C52" s="113">
        <v>4302202850007</v>
      </c>
      <c r="D52" s="113"/>
      <c r="E52" s="112" t="s">
        <v>1013</v>
      </c>
      <c r="F52" s="114"/>
      <c r="G52" s="147" t="s">
        <v>1014</v>
      </c>
      <c r="H52" s="114" t="s">
        <v>30</v>
      </c>
      <c r="I52" s="124" t="s">
        <v>1001</v>
      </c>
      <c r="J52" s="124" t="s">
        <v>1010</v>
      </c>
      <c r="K52" s="43" t="s">
        <v>1038</v>
      </c>
      <c r="L52" s="116"/>
      <c r="M52" s="116"/>
      <c r="N52" s="116"/>
      <c r="O52" s="116"/>
      <c r="P52" s="116"/>
      <c r="Q52" s="116"/>
      <c r="R52" s="119"/>
      <c r="S52" s="119"/>
      <c r="T52" s="116"/>
      <c r="U52" s="119">
        <v>2150</v>
      </c>
      <c r="V52" s="200">
        <v>1350</v>
      </c>
      <c r="W52" s="116">
        <v>500</v>
      </c>
      <c r="X52" s="117"/>
      <c r="Y52" s="117"/>
      <c r="Z52" s="117"/>
      <c r="AA52" s="126"/>
      <c r="AB52" s="119">
        <v>4000</v>
      </c>
      <c r="AC52" s="119">
        <v>2000</v>
      </c>
      <c r="AD52" s="119"/>
      <c r="AE52" s="142" t="s">
        <v>479</v>
      </c>
      <c r="AF52" s="121"/>
    </row>
    <row r="53" spans="1:32" s="122" customFormat="1" ht="53.45" customHeight="1" x14ac:dyDescent="0.25">
      <c r="A53" s="111">
        <v>48</v>
      </c>
      <c r="B53" s="112" t="s">
        <v>521</v>
      </c>
      <c r="C53" s="113">
        <v>4200326930001</v>
      </c>
      <c r="D53" s="113"/>
      <c r="E53" s="112" t="s">
        <v>170</v>
      </c>
      <c r="F53" s="114"/>
      <c r="G53" s="147" t="s">
        <v>1015</v>
      </c>
      <c r="H53" s="114" t="s">
        <v>149</v>
      </c>
      <c r="I53" s="124" t="s">
        <v>1016</v>
      </c>
      <c r="J53" s="124" t="s">
        <v>1017</v>
      </c>
      <c r="K53" s="43" t="s">
        <v>1037</v>
      </c>
      <c r="L53" s="116"/>
      <c r="M53" s="116"/>
      <c r="N53" s="116"/>
      <c r="O53" s="116"/>
      <c r="P53" s="116"/>
      <c r="Q53" s="116"/>
      <c r="R53" s="119">
        <v>13980</v>
      </c>
      <c r="S53" s="119"/>
      <c r="T53" s="116"/>
      <c r="U53" s="119"/>
      <c r="V53" s="116"/>
      <c r="W53" s="116"/>
      <c r="X53" s="117"/>
      <c r="Y53" s="117"/>
      <c r="Z53" s="117"/>
      <c r="AA53" s="126"/>
      <c r="AB53" s="119">
        <v>13980</v>
      </c>
      <c r="AC53" s="119">
        <v>0</v>
      </c>
      <c r="AD53" s="119"/>
      <c r="AE53" s="256" t="s">
        <v>544</v>
      </c>
      <c r="AF53" s="257"/>
    </row>
    <row r="54" spans="1:32" s="122" customFormat="1" ht="53.45" customHeight="1" x14ac:dyDescent="0.25">
      <c r="A54" s="111">
        <v>49</v>
      </c>
      <c r="B54" s="112" t="s">
        <v>1018</v>
      </c>
      <c r="C54" s="113">
        <v>4200999090005</v>
      </c>
      <c r="D54" s="113"/>
      <c r="E54" s="112" t="s">
        <v>135</v>
      </c>
      <c r="F54" s="114"/>
      <c r="G54" s="147" t="s">
        <v>1019</v>
      </c>
      <c r="H54" s="114" t="s">
        <v>149</v>
      </c>
      <c r="I54" s="124" t="s">
        <v>1020</v>
      </c>
      <c r="J54" s="124" t="s">
        <v>1021</v>
      </c>
      <c r="K54" s="43" t="s">
        <v>1036</v>
      </c>
      <c r="L54" s="116"/>
      <c r="M54" s="116"/>
      <c r="N54" s="116"/>
      <c r="O54" s="116"/>
      <c r="P54" s="116"/>
      <c r="Q54" s="116"/>
      <c r="R54" s="119"/>
      <c r="S54" s="119"/>
      <c r="T54" s="116">
        <v>587.59</v>
      </c>
      <c r="U54" s="119">
        <v>271.75</v>
      </c>
      <c r="V54" s="116">
        <v>643.04999999999995</v>
      </c>
      <c r="W54" s="185">
        <v>1835.45</v>
      </c>
      <c r="X54" s="117"/>
      <c r="Y54" s="117"/>
      <c r="Z54" s="117"/>
      <c r="AA54" s="126"/>
      <c r="AB54" s="119">
        <v>3337.84</v>
      </c>
      <c r="AC54" s="119">
        <v>2512.16</v>
      </c>
      <c r="AD54" s="119"/>
      <c r="AE54" s="142" t="s">
        <v>479</v>
      </c>
      <c r="AF54" s="121"/>
    </row>
    <row r="55" spans="1:32" s="122" customFormat="1" ht="53.45" customHeight="1" x14ac:dyDescent="0.25">
      <c r="A55" s="111">
        <v>50</v>
      </c>
      <c r="B55" s="112" t="s">
        <v>44</v>
      </c>
      <c r="C55" s="113">
        <v>4201178930001</v>
      </c>
      <c r="D55" s="113"/>
      <c r="E55" s="112" t="s">
        <v>1022</v>
      </c>
      <c r="F55" s="114"/>
      <c r="G55" s="147" t="s">
        <v>1023</v>
      </c>
      <c r="H55" s="114" t="s">
        <v>30</v>
      </c>
      <c r="I55" s="124" t="s">
        <v>1020</v>
      </c>
      <c r="J55" s="124" t="s">
        <v>1021</v>
      </c>
      <c r="K55" s="43" t="s">
        <v>1035</v>
      </c>
      <c r="L55" s="116"/>
      <c r="M55" s="116"/>
      <c r="N55" s="116"/>
      <c r="O55" s="116"/>
      <c r="P55" s="116"/>
      <c r="Q55" s="116"/>
      <c r="R55" s="119"/>
      <c r="S55" s="119"/>
      <c r="T55" s="116"/>
      <c r="U55" s="119">
        <v>5995</v>
      </c>
      <c r="V55" s="116"/>
      <c r="W55" s="116"/>
      <c r="X55" s="117"/>
      <c r="Y55" s="117"/>
      <c r="Z55" s="117"/>
      <c r="AA55" s="126"/>
      <c r="AB55" s="119">
        <v>5995</v>
      </c>
      <c r="AC55" s="119">
        <v>0</v>
      </c>
      <c r="AD55" s="119"/>
      <c r="AE55" s="256" t="s">
        <v>544</v>
      </c>
      <c r="AF55" s="257"/>
    </row>
    <row r="56" spans="1:32" s="122" customFormat="1" ht="53.45" customHeight="1" x14ac:dyDescent="0.25">
      <c r="A56" s="111">
        <v>51</v>
      </c>
      <c r="B56" s="112" t="s">
        <v>763</v>
      </c>
      <c r="C56" s="113">
        <v>4200213140004</v>
      </c>
      <c r="D56" s="113"/>
      <c r="E56" s="112" t="s">
        <v>170</v>
      </c>
      <c r="F56" s="114"/>
      <c r="G56" s="147" t="s">
        <v>1024</v>
      </c>
      <c r="H56" s="114" t="s">
        <v>149</v>
      </c>
      <c r="I56" s="124" t="s">
        <v>1016</v>
      </c>
      <c r="J56" s="124" t="s">
        <v>1017</v>
      </c>
      <c r="K56" s="43" t="s">
        <v>1034</v>
      </c>
      <c r="L56" s="116"/>
      <c r="M56" s="116"/>
      <c r="N56" s="116"/>
      <c r="O56" s="116"/>
      <c r="P56" s="116"/>
      <c r="Q56" s="116"/>
      <c r="R56" s="119"/>
      <c r="S56" s="119"/>
      <c r="T56" s="116">
        <v>6700</v>
      </c>
      <c r="U56" s="119"/>
      <c r="V56" s="116"/>
      <c r="W56" s="116"/>
      <c r="X56" s="117"/>
      <c r="Y56" s="117"/>
      <c r="Z56" s="117"/>
      <c r="AA56" s="126"/>
      <c r="AB56" s="119">
        <v>6700</v>
      </c>
      <c r="AC56" s="119">
        <v>0</v>
      </c>
      <c r="AD56" s="119"/>
      <c r="AE56" s="256" t="s">
        <v>544</v>
      </c>
      <c r="AF56" s="257"/>
    </row>
    <row r="57" spans="1:32" s="122" customFormat="1" ht="53.45" customHeight="1" x14ac:dyDescent="0.25">
      <c r="A57" s="96">
        <v>52</v>
      </c>
      <c r="B57" s="112" t="s">
        <v>39</v>
      </c>
      <c r="C57" s="113">
        <v>4200144230004</v>
      </c>
      <c r="D57" s="98"/>
      <c r="E57" s="161" t="s">
        <v>1006</v>
      </c>
      <c r="F57" s="154"/>
      <c r="G57" s="147" t="s">
        <v>1007</v>
      </c>
      <c r="H57" s="161" t="s">
        <v>30</v>
      </c>
      <c r="I57" s="124" t="s">
        <v>1004</v>
      </c>
      <c r="J57" s="124" t="s">
        <v>1005</v>
      </c>
      <c r="K57" s="43" t="s">
        <v>1033</v>
      </c>
      <c r="L57" s="156"/>
      <c r="M57" s="156"/>
      <c r="N57" s="156"/>
      <c r="O57" s="156"/>
      <c r="P57" s="156"/>
      <c r="Q57" s="42"/>
      <c r="R57" s="42"/>
      <c r="S57" s="42"/>
      <c r="T57" s="164"/>
      <c r="U57" s="104">
        <v>1425</v>
      </c>
      <c r="V57" s="104">
        <v>1513.7</v>
      </c>
      <c r="W57" s="104">
        <v>579</v>
      </c>
      <c r="X57" s="157"/>
      <c r="Y57" s="157"/>
      <c r="Z57" s="157"/>
      <c r="AA57" s="166"/>
      <c r="AB57" s="104">
        <v>3517.7</v>
      </c>
      <c r="AC57" s="104">
        <v>2442.3000000000002</v>
      </c>
      <c r="AD57" s="158"/>
      <c r="AE57" s="142" t="s">
        <v>479</v>
      </c>
      <c r="AF57" s="121"/>
    </row>
    <row r="58" spans="1:32" s="122" customFormat="1" ht="53.45" customHeight="1" x14ac:dyDescent="0.25">
      <c r="A58" s="111">
        <v>53</v>
      </c>
      <c r="B58" s="112" t="s">
        <v>1025</v>
      </c>
      <c r="C58" s="113">
        <v>4300049570005</v>
      </c>
      <c r="D58" s="113"/>
      <c r="E58" s="112" t="s">
        <v>1026</v>
      </c>
      <c r="F58" s="114"/>
      <c r="G58" s="147" t="s">
        <v>1027</v>
      </c>
      <c r="H58" s="114" t="s">
        <v>30</v>
      </c>
      <c r="I58" s="124" t="s">
        <v>1028</v>
      </c>
      <c r="J58" s="124" t="s">
        <v>1029</v>
      </c>
      <c r="K58" s="43" t="s">
        <v>1032</v>
      </c>
      <c r="L58" s="116"/>
      <c r="M58" s="116"/>
      <c r="N58" s="116"/>
      <c r="O58" s="116"/>
      <c r="P58" s="116"/>
      <c r="Q58" s="116"/>
      <c r="R58" s="119"/>
      <c r="S58" s="119"/>
      <c r="T58" s="116">
        <v>4728</v>
      </c>
      <c r="U58" s="119"/>
      <c r="V58" s="116"/>
      <c r="W58" s="116"/>
      <c r="X58" s="117"/>
      <c r="Y58" s="117"/>
      <c r="Z58" s="117"/>
      <c r="AA58" s="126"/>
      <c r="AB58" s="119">
        <v>4728</v>
      </c>
      <c r="AC58" s="119">
        <v>0</v>
      </c>
      <c r="AD58" s="119"/>
      <c r="AE58" s="256" t="s">
        <v>544</v>
      </c>
      <c r="AF58" s="257"/>
    </row>
    <row r="59" spans="1:32" s="152" customFormat="1" ht="53.45" customHeight="1" x14ac:dyDescent="0.25">
      <c r="A59" s="96">
        <v>54</v>
      </c>
      <c r="B59" s="112" t="s">
        <v>997</v>
      </c>
      <c r="C59" s="113">
        <v>4200250420009</v>
      </c>
      <c r="D59" s="98"/>
      <c r="E59" s="161" t="s">
        <v>821</v>
      </c>
      <c r="F59" s="154"/>
      <c r="G59" s="147" t="s">
        <v>1030</v>
      </c>
      <c r="H59" s="161" t="s">
        <v>30</v>
      </c>
      <c r="I59" s="124">
        <v>45551</v>
      </c>
      <c r="J59" s="124">
        <v>45916</v>
      </c>
      <c r="K59" s="43" t="s">
        <v>1031</v>
      </c>
      <c r="L59" s="156"/>
      <c r="M59" s="156"/>
      <c r="N59" s="156"/>
      <c r="O59" s="156"/>
      <c r="P59" s="156"/>
      <c r="Q59" s="42"/>
      <c r="R59" s="42"/>
      <c r="S59" s="42"/>
      <c r="T59" s="164"/>
      <c r="U59" s="104"/>
      <c r="V59" s="104"/>
      <c r="W59" s="104"/>
      <c r="X59" s="157"/>
      <c r="Y59" s="157"/>
      <c r="Z59" s="157"/>
      <c r="AA59" s="166"/>
      <c r="AB59" s="104"/>
      <c r="AC59" s="104">
        <v>4396.92</v>
      </c>
      <c r="AD59" s="158"/>
      <c r="AE59" s="142" t="s">
        <v>479</v>
      </c>
      <c r="AF59" s="159"/>
    </row>
    <row r="60" spans="1:32" s="122" customFormat="1" ht="53.45" customHeight="1" x14ac:dyDescent="0.25">
      <c r="A60" s="111">
        <v>55</v>
      </c>
      <c r="B60" s="112" t="s">
        <v>1046</v>
      </c>
      <c r="C60" s="113"/>
      <c r="D60" s="113"/>
      <c r="E60" s="114" t="s">
        <v>1047</v>
      </c>
      <c r="F60" s="114"/>
      <c r="G60" s="147" t="s">
        <v>1048</v>
      </c>
      <c r="H60" s="114" t="s">
        <v>30</v>
      </c>
      <c r="I60" s="124">
        <v>45561</v>
      </c>
      <c r="J60" s="124">
        <v>45926</v>
      </c>
      <c r="K60" s="43" t="s">
        <v>1049</v>
      </c>
      <c r="L60" s="119"/>
      <c r="M60" s="119"/>
      <c r="N60" s="119"/>
      <c r="O60" s="116">
        <v>6000</v>
      </c>
      <c r="P60" s="116"/>
      <c r="Q60" s="119"/>
      <c r="R60" s="119"/>
      <c r="S60" s="119"/>
      <c r="T60" s="119"/>
      <c r="U60" s="119"/>
      <c r="V60" s="119"/>
      <c r="W60" s="116"/>
      <c r="X60" s="117"/>
      <c r="Y60" s="117"/>
      <c r="Z60" s="117"/>
      <c r="AA60" s="118"/>
      <c r="AB60" s="119">
        <v>6000</v>
      </c>
      <c r="AC60" s="119">
        <v>0</v>
      </c>
      <c r="AD60" s="119"/>
      <c r="AE60" s="256" t="s">
        <v>544</v>
      </c>
      <c r="AF60" s="257"/>
    </row>
    <row r="61" spans="1:32" s="122" customFormat="1" ht="53.45" customHeight="1" x14ac:dyDescent="0.25">
      <c r="A61" s="35">
        <v>56</v>
      </c>
      <c r="B61" s="203" t="s">
        <v>74</v>
      </c>
      <c r="C61" s="94">
        <v>4200555370001</v>
      </c>
      <c r="D61" s="94"/>
      <c r="E61" s="38" t="s">
        <v>1050</v>
      </c>
      <c r="F61" s="38"/>
      <c r="G61" s="146" t="s">
        <v>1051</v>
      </c>
      <c r="H61" s="38" t="s">
        <v>30</v>
      </c>
      <c r="I61" s="91">
        <v>45538</v>
      </c>
      <c r="J61" s="91">
        <v>45903</v>
      </c>
      <c r="K61" s="43" t="s">
        <v>1052</v>
      </c>
      <c r="L61" s="47"/>
      <c r="M61" s="47"/>
      <c r="N61" s="47"/>
      <c r="O61" s="47"/>
      <c r="P61" s="47"/>
      <c r="Q61" s="202"/>
      <c r="R61" s="42"/>
      <c r="S61" s="47"/>
      <c r="T61" s="42"/>
      <c r="U61" s="42"/>
      <c r="V61" s="42">
        <v>2312.71</v>
      </c>
      <c r="W61" s="47">
        <v>38.46</v>
      </c>
      <c r="X61" s="22"/>
      <c r="Y61" s="22"/>
      <c r="Z61" s="22"/>
      <c r="AA61" s="59"/>
      <c r="AB61" s="42">
        <v>2351.17</v>
      </c>
      <c r="AC61" s="42">
        <v>3639.43</v>
      </c>
      <c r="AD61" s="42"/>
      <c r="AE61" s="142" t="s">
        <v>479</v>
      </c>
      <c r="AF61" s="110"/>
    </row>
    <row r="62" spans="1:32" s="122" customFormat="1" ht="53.45" customHeight="1" x14ac:dyDescent="0.25">
      <c r="A62" s="111">
        <v>57</v>
      </c>
      <c r="B62" s="112" t="s">
        <v>975</v>
      </c>
      <c r="C62" s="113">
        <v>4201229940007</v>
      </c>
      <c r="D62" s="160"/>
      <c r="E62" s="114" t="s">
        <v>980</v>
      </c>
      <c r="F62" s="114"/>
      <c r="G62" s="147" t="s">
        <v>1053</v>
      </c>
      <c r="H62" s="114" t="s">
        <v>149</v>
      </c>
      <c r="I62" s="124">
        <v>45530</v>
      </c>
      <c r="J62" s="124">
        <v>45895</v>
      </c>
      <c r="K62" s="43" t="s">
        <v>1054</v>
      </c>
      <c r="L62" s="116"/>
      <c r="M62" s="116"/>
      <c r="N62" s="116"/>
      <c r="O62" s="116"/>
      <c r="P62" s="116"/>
      <c r="Q62" s="116"/>
      <c r="R62" s="116"/>
      <c r="S62" s="116"/>
      <c r="T62" s="116"/>
      <c r="U62" s="200">
        <v>11990</v>
      </c>
      <c r="V62" s="116"/>
      <c r="W62" s="119"/>
      <c r="X62" s="117"/>
      <c r="Y62" s="117"/>
      <c r="Z62" s="117"/>
      <c r="AA62" s="118"/>
      <c r="AB62" s="119">
        <v>11990</v>
      </c>
      <c r="AC62" s="119">
        <v>0</v>
      </c>
      <c r="AD62" s="119"/>
      <c r="AE62" s="256" t="s">
        <v>544</v>
      </c>
      <c r="AF62" s="257"/>
    </row>
    <row r="63" spans="1:32" s="122" customFormat="1" ht="53.45" customHeight="1" x14ac:dyDescent="0.25">
      <c r="A63" s="35">
        <v>58</v>
      </c>
      <c r="B63" s="112" t="s">
        <v>1055</v>
      </c>
      <c r="C63" s="113">
        <v>4202134770003</v>
      </c>
      <c r="D63" s="113"/>
      <c r="E63" s="114" t="s">
        <v>1056</v>
      </c>
      <c r="F63" s="114"/>
      <c r="G63" s="147" t="s">
        <v>1057</v>
      </c>
      <c r="H63" s="114" t="s">
        <v>30</v>
      </c>
      <c r="I63" s="124">
        <v>45565</v>
      </c>
      <c r="J63" s="124">
        <v>45930</v>
      </c>
      <c r="K63" s="43" t="s">
        <v>1058</v>
      </c>
      <c r="L63" s="119"/>
      <c r="M63" s="119"/>
      <c r="N63" s="119"/>
      <c r="O63" s="116"/>
      <c r="P63" s="116"/>
      <c r="Q63" s="119"/>
      <c r="R63" s="119"/>
      <c r="S63" s="119"/>
      <c r="T63" s="119"/>
      <c r="U63" s="119"/>
      <c r="V63" s="119">
        <v>303.47000000000003</v>
      </c>
      <c r="W63" s="116"/>
      <c r="X63" s="117"/>
      <c r="Y63" s="117"/>
      <c r="Z63" s="117"/>
      <c r="AA63" s="118"/>
      <c r="AB63" s="119">
        <v>303.47000000000003</v>
      </c>
      <c r="AC63" s="119">
        <v>3191.53</v>
      </c>
      <c r="AD63" s="119"/>
      <c r="AE63" s="144" t="s">
        <v>479</v>
      </c>
      <c r="AF63" s="121"/>
    </row>
    <row r="64" spans="1:32" s="122" customFormat="1" ht="53.45" customHeight="1" x14ac:dyDescent="0.25">
      <c r="A64" s="111">
        <v>59</v>
      </c>
      <c r="B64" s="94" t="s">
        <v>1059</v>
      </c>
      <c r="C64" s="94">
        <v>4300403250005</v>
      </c>
      <c r="D64" s="94"/>
      <c r="E64" s="38" t="s">
        <v>1060</v>
      </c>
      <c r="F64" s="38"/>
      <c r="G64" s="146" t="s">
        <v>1061</v>
      </c>
      <c r="H64" s="38" t="s">
        <v>30</v>
      </c>
      <c r="I64" s="91">
        <v>45590</v>
      </c>
      <c r="J64" s="91">
        <v>45955</v>
      </c>
      <c r="K64" s="43" t="s">
        <v>1062</v>
      </c>
      <c r="L64" s="47"/>
      <c r="M64" s="47"/>
      <c r="N64" s="47"/>
      <c r="O64" s="47"/>
      <c r="P64" s="47"/>
      <c r="Q64" s="202"/>
      <c r="R64" s="42"/>
      <c r="S64" s="47"/>
      <c r="T64" s="42"/>
      <c r="U64" s="42">
        <v>1280</v>
      </c>
      <c r="V64" s="42"/>
      <c r="W64" s="47"/>
      <c r="X64" s="22"/>
      <c r="Y64" s="22"/>
      <c r="Z64" s="22"/>
      <c r="AA64" s="59"/>
      <c r="AB64" s="42">
        <v>1280</v>
      </c>
      <c r="AC64" s="42">
        <v>292.66000000000003</v>
      </c>
      <c r="AD64" s="42"/>
      <c r="AE64" s="144" t="s">
        <v>479</v>
      </c>
      <c r="AF64" s="110"/>
    </row>
    <row r="65" spans="1:32" s="122" customFormat="1" ht="53.45" customHeight="1" x14ac:dyDescent="0.25">
      <c r="A65" s="35">
        <v>60</v>
      </c>
      <c r="B65" s="112" t="s">
        <v>300</v>
      </c>
      <c r="C65" s="113">
        <v>4200909100007</v>
      </c>
      <c r="D65" s="113"/>
      <c r="E65" s="205" t="s">
        <v>1063</v>
      </c>
      <c r="F65" s="114"/>
      <c r="G65" s="147" t="s">
        <v>1064</v>
      </c>
      <c r="H65" s="114" t="s">
        <v>149</v>
      </c>
      <c r="I65" s="124">
        <v>45601</v>
      </c>
      <c r="J65" s="124">
        <v>45966</v>
      </c>
      <c r="K65" s="43" t="s">
        <v>1065</v>
      </c>
      <c r="L65" s="119"/>
      <c r="M65" s="119"/>
      <c r="N65" s="119"/>
      <c r="O65" s="116"/>
      <c r="P65" s="116"/>
      <c r="Q65" s="119"/>
      <c r="R65" s="119"/>
      <c r="S65" s="119"/>
      <c r="T65" s="119"/>
      <c r="U65" s="119"/>
      <c r="V65" s="119"/>
      <c r="W65" s="116"/>
      <c r="X65" s="117"/>
      <c r="Y65" s="117"/>
      <c r="Z65" s="117"/>
      <c r="AA65" s="118"/>
      <c r="AB65" s="119"/>
      <c r="AC65" s="119"/>
      <c r="AD65" s="119"/>
      <c r="AE65" s="144" t="s">
        <v>479</v>
      </c>
      <c r="AF65" s="121"/>
    </row>
    <row r="66" spans="1:32" s="122" customFormat="1" ht="53.45" customHeight="1" x14ac:dyDescent="0.25">
      <c r="A66" s="111">
        <v>61</v>
      </c>
      <c r="B66" s="112" t="s">
        <v>300</v>
      </c>
      <c r="C66" s="113">
        <v>4200909100007</v>
      </c>
      <c r="D66" s="160"/>
      <c r="E66" s="114" t="s">
        <v>1066</v>
      </c>
      <c r="F66" s="114"/>
      <c r="G66" s="147" t="s">
        <v>1067</v>
      </c>
      <c r="H66" s="114" t="s">
        <v>149</v>
      </c>
      <c r="I66" s="124">
        <v>45601</v>
      </c>
      <c r="J66" s="124">
        <v>45966</v>
      </c>
      <c r="K66" s="43" t="s">
        <v>1068</v>
      </c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6"/>
      <c r="X66" s="117"/>
      <c r="Y66" s="117"/>
      <c r="Z66" s="117"/>
      <c r="AA66" s="118"/>
      <c r="AB66" s="119"/>
      <c r="AC66" s="119"/>
      <c r="AD66" s="119"/>
      <c r="AE66" s="144" t="s">
        <v>479</v>
      </c>
      <c r="AF66" s="121"/>
    </row>
    <row r="67" spans="1:32" s="122" customFormat="1" ht="53.45" customHeight="1" x14ac:dyDescent="0.25">
      <c r="A67" s="35">
        <v>62</v>
      </c>
      <c r="B67" s="36" t="s">
        <v>1069</v>
      </c>
      <c r="C67" s="94">
        <v>4201606160003</v>
      </c>
      <c r="D67" s="163"/>
      <c r="E67" s="38" t="s">
        <v>1070</v>
      </c>
      <c r="F67" s="38"/>
      <c r="G67" s="146" t="s">
        <v>1071</v>
      </c>
      <c r="H67" s="38" t="s">
        <v>149</v>
      </c>
      <c r="I67" s="91">
        <v>45601</v>
      </c>
      <c r="J67" s="91">
        <v>45966</v>
      </c>
      <c r="K67" s="43" t="s">
        <v>1072</v>
      </c>
      <c r="L67" s="47"/>
      <c r="M67" s="47"/>
      <c r="N67" s="47"/>
      <c r="O67" s="42"/>
      <c r="P67" s="42"/>
      <c r="Q67" s="47"/>
      <c r="R67" s="47"/>
      <c r="S67" s="47"/>
      <c r="T67" s="42"/>
      <c r="U67" s="47"/>
      <c r="V67" s="42">
        <v>25000</v>
      </c>
      <c r="W67" s="47"/>
      <c r="X67" s="22"/>
      <c r="Y67" s="22"/>
      <c r="Z67" s="22"/>
      <c r="AA67" s="57"/>
      <c r="AB67" s="42">
        <v>25000</v>
      </c>
      <c r="AC67" s="42">
        <v>0</v>
      </c>
      <c r="AD67" s="42"/>
      <c r="AE67" s="256" t="s">
        <v>544</v>
      </c>
      <c r="AF67" s="257"/>
    </row>
    <row r="68" spans="1:32" s="122" customFormat="1" ht="53.45" customHeight="1" x14ac:dyDescent="0.25">
      <c r="A68" s="111">
        <v>63</v>
      </c>
      <c r="B68" s="112" t="s">
        <v>1073</v>
      </c>
      <c r="C68" s="113">
        <v>4236377740007</v>
      </c>
      <c r="D68" s="160"/>
      <c r="E68" s="114" t="s">
        <v>777</v>
      </c>
      <c r="F68" s="114"/>
      <c r="G68" s="147" t="s">
        <v>1074</v>
      </c>
      <c r="H68" s="114" t="s">
        <v>149</v>
      </c>
      <c r="I68" s="124">
        <v>45602</v>
      </c>
      <c r="J68" s="124">
        <v>45967</v>
      </c>
      <c r="K68" s="43" t="s">
        <v>1075</v>
      </c>
      <c r="L68" s="116"/>
      <c r="M68" s="116"/>
      <c r="N68" s="116"/>
      <c r="O68" s="116"/>
      <c r="P68" s="116"/>
      <c r="Q68" s="116"/>
      <c r="R68" s="116"/>
      <c r="S68" s="116"/>
      <c r="T68" s="119"/>
      <c r="U68" s="119"/>
      <c r="V68" s="119"/>
      <c r="W68" s="119">
        <v>48980</v>
      </c>
      <c r="X68" s="117"/>
      <c r="Y68" s="117"/>
      <c r="Z68" s="117"/>
      <c r="AA68" s="126"/>
      <c r="AB68" s="119">
        <v>48980</v>
      </c>
      <c r="AC68" s="119">
        <v>0</v>
      </c>
      <c r="AD68" s="119"/>
      <c r="AE68" s="256" t="s">
        <v>544</v>
      </c>
      <c r="AF68" s="257"/>
    </row>
    <row r="69" spans="1:32" s="122" customFormat="1" ht="53.45" customHeight="1" x14ac:dyDescent="0.25">
      <c r="A69" s="96">
        <v>64</v>
      </c>
      <c r="B69" s="97" t="s">
        <v>300</v>
      </c>
      <c r="C69" s="98">
        <v>4200909100007</v>
      </c>
      <c r="D69" s="169"/>
      <c r="E69" s="99" t="s">
        <v>35</v>
      </c>
      <c r="F69" s="99"/>
      <c r="G69" s="170" t="s">
        <v>1076</v>
      </c>
      <c r="H69" s="206" t="s">
        <v>527</v>
      </c>
      <c r="I69" s="101">
        <v>45617</v>
      </c>
      <c r="J69" s="101">
        <v>45617</v>
      </c>
      <c r="K69" s="43" t="s">
        <v>1077</v>
      </c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4"/>
      <c r="X69" s="105"/>
      <c r="Y69" s="105"/>
      <c r="Z69" s="105"/>
      <c r="AA69" s="106"/>
      <c r="AB69" s="104"/>
      <c r="AC69" s="104">
        <v>50100</v>
      </c>
      <c r="AD69" s="104"/>
      <c r="AE69" s="256" t="s">
        <v>479</v>
      </c>
      <c r="AF69" s="257"/>
    </row>
    <row r="70" spans="1:32" s="122" customFormat="1" ht="53.45" customHeight="1" x14ac:dyDescent="0.25">
      <c r="A70" s="172">
        <v>65</v>
      </c>
      <c r="B70" s="128" t="s">
        <v>300</v>
      </c>
      <c r="C70" s="98">
        <v>4200909100007</v>
      </c>
      <c r="D70" s="173"/>
      <c r="E70" s="99" t="s">
        <v>35</v>
      </c>
      <c r="F70" s="130"/>
      <c r="G70" s="174" t="s">
        <v>1078</v>
      </c>
      <c r="H70" s="130" t="s">
        <v>149</v>
      </c>
      <c r="I70" s="132">
        <v>45617</v>
      </c>
      <c r="J70" s="132">
        <v>45982</v>
      </c>
      <c r="K70" s="43" t="s">
        <v>1079</v>
      </c>
      <c r="L70" s="135"/>
      <c r="M70" s="135"/>
      <c r="N70" s="135"/>
      <c r="O70" s="135"/>
      <c r="P70" s="175"/>
      <c r="Q70" s="175"/>
      <c r="R70" s="175"/>
      <c r="S70" s="135"/>
      <c r="T70" s="135"/>
      <c r="U70" s="135">
        <v>1624.98</v>
      </c>
      <c r="V70" s="135">
        <v>52.94</v>
      </c>
      <c r="W70" s="135">
        <v>370.56</v>
      </c>
      <c r="X70" s="176"/>
      <c r="Y70" s="176"/>
      <c r="Z70" s="176"/>
      <c r="AA70" s="177"/>
      <c r="AB70" s="135">
        <v>2048.48</v>
      </c>
      <c r="AC70" s="135">
        <v>12951.52</v>
      </c>
      <c r="AD70" s="135"/>
      <c r="AE70" s="256" t="s">
        <v>479</v>
      </c>
      <c r="AF70" s="257"/>
    </row>
    <row r="71" spans="1:32" s="122" customFormat="1" ht="53.45" customHeight="1" x14ac:dyDescent="0.25">
      <c r="A71" s="35">
        <v>66</v>
      </c>
      <c r="B71" s="36" t="s">
        <v>1080</v>
      </c>
      <c r="C71" s="94">
        <v>4200251660003</v>
      </c>
      <c r="D71" s="163"/>
      <c r="E71" s="38" t="s">
        <v>1081</v>
      </c>
      <c r="F71" s="38"/>
      <c r="G71" s="146" t="s">
        <v>1082</v>
      </c>
      <c r="H71" s="38" t="s">
        <v>30</v>
      </c>
      <c r="I71" s="91">
        <v>45609</v>
      </c>
      <c r="J71" s="91">
        <v>45974</v>
      </c>
      <c r="K71" s="43" t="s">
        <v>1083</v>
      </c>
      <c r="L71" s="47"/>
      <c r="M71" s="47"/>
      <c r="N71" s="47"/>
      <c r="O71" s="42"/>
      <c r="P71" s="47"/>
      <c r="Q71" s="47"/>
      <c r="R71" s="47"/>
      <c r="S71" s="42"/>
      <c r="T71" s="42"/>
      <c r="U71" s="42"/>
      <c r="V71" s="42">
        <v>1682</v>
      </c>
      <c r="W71" s="42"/>
      <c r="X71" s="22"/>
      <c r="Y71" s="22"/>
      <c r="Z71" s="22"/>
      <c r="AA71" s="57"/>
      <c r="AB71" s="42">
        <v>1682</v>
      </c>
      <c r="AC71" s="42">
        <v>0</v>
      </c>
      <c r="AD71" s="42"/>
      <c r="AE71" s="256" t="s">
        <v>544</v>
      </c>
      <c r="AF71" s="257"/>
    </row>
    <row r="72" spans="1:32" s="122" customFormat="1" ht="53.45" customHeight="1" x14ac:dyDescent="0.25">
      <c r="A72" s="111">
        <v>67</v>
      </c>
      <c r="B72" s="112" t="s">
        <v>302</v>
      </c>
      <c r="C72" s="113">
        <v>4200303990007</v>
      </c>
      <c r="D72" s="160"/>
      <c r="E72" s="114" t="s">
        <v>309</v>
      </c>
      <c r="F72" s="114"/>
      <c r="G72" s="147" t="s">
        <v>1084</v>
      </c>
      <c r="H72" s="114" t="s">
        <v>30</v>
      </c>
      <c r="I72" s="124">
        <v>45636</v>
      </c>
      <c r="J72" s="124">
        <v>46001</v>
      </c>
      <c r="K72" s="43" t="s">
        <v>1085</v>
      </c>
      <c r="L72" s="119"/>
      <c r="M72" s="119"/>
      <c r="N72" s="119"/>
      <c r="O72" s="119"/>
      <c r="P72" s="119"/>
      <c r="Q72" s="119"/>
      <c r="R72" s="116"/>
      <c r="S72" s="116"/>
      <c r="T72" s="116"/>
      <c r="U72" s="116"/>
      <c r="V72" s="116"/>
      <c r="W72" s="119"/>
      <c r="X72" s="117"/>
      <c r="Y72" s="117"/>
      <c r="Z72" s="117"/>
      <c r="AA72" s="126"/>
      <c r="AB72" s="119"/>
      <c r="AC72" s="119">
        <v>1860.1</v>
      </c>
      <c r="AD72" s="119"/>
      <c r="AE72" s="256" t="s">
        <v>479</v>
      </c>
      <c r="AF72" s="257"/>
    </row>
    <row r="73" spans="1:32" s="122" customFormat="1" ht="53.45" customHeight="1" x14ac:dyDescent="0.25">
      <c r="A73" s="35">
        <v>68</v>
      </c>
      <c r="B73" s="36" t="s">
        <v>975</v>
      </c>
      <c r="C73" s="94">
        <v>4201229940007</v>
      </c>
      <c r="D73" s="163"/>
      <c r="E73" s="114" t="s">
        <v>980</v>
      </c>
      <c r="F73" s="38"/>
      <c r="G73" s="146" t="s">
        <v>1053</v>
      </c>
      <c r="H73" s="38" t="s">
        <v>149</v>
      </c>
      <c r="I73" s="91">
        <v>45632</v>
      </c>
      <c r="J73" s="91">
        <v>45997</v>
      </c>
      <c r="K73" s="43" t="s">
        <v>1086</v>
      </c>
      <c r="L73" s="47"/>
      <c r="M73" s="47"/>
      <c r="N73" s="47"/>
      <c r="O73" s="47"/>
      <c r="P73" s="47"/>
      <c r="Q73" s="47"/>
      <c r="R73" s="47"/>
      <c r="S73" s="47"/>
      <c r="T73" s="47"/>
      <c r="U73" s="42"/>
      <c r="V73" s="47"/>
      <c r="W73" s="42">
        <v>11990</v>
      </c>
      <c r="X73" s="22"/>
      <c r="Y73" s="22"/>
      <c r="Z73" s="22"/>
      <c r="AA73" s="57"/>
      <c r="AB73" s="42">
        <v>11990</v>
      </c>
      <c r="AC73" s="42">
        <v>0</v>
      </c>
      <c r="AD73" s="42"/>
      <c r="AE73" s="256" t="s">
        <v>544</v>
      </c>
      <c r="AF73" s="257"/>
    </row>
    <row r="74" spans="1:32" s="122" customFormat="1" ht="53.45" customHeight="1" x14ac:dyDescent="0.25">
      <c r="A74" s="111">
        <v>69</v>
      </c>
      <c r="B74" s="112" t="s">
        <v>1087</v>
      </c>
      <c r="C74" s="113">
        <v>4201791980003</v>
      </c>
      <c r="D74" s="160"/>
      <c r="E74" s="114" t="s">
        <v>983</v>
      </c>
      <c r="F74" s="114"/>
      <c r="G74" s="147" t="s">
        <v>1088</v>
      </c>
      <c r="H74" s="114" t="s">
        <v>30</v>
      </c>
      <c r="I74" s="124">
        <v>45639</v>
      </c>
      <c r="J74" s="124">
        <v>46004</v>
      </c>
      <c r="K74" s="43" t="s">
        <v>1089</v>
      </c>
      <c r="L74" s="116"/>
      <c r="M74" s="116"/>
      <c r="N74" s="116"/>
      <c r="O74" s="116"/>
      <c r="P74" s="116"/>
      <c r="Q74" s="116"/>
      <c r="R74" s="116"/>
      <c r="S74" s="119"/>
      <c r="T74" s="116"/>
      <c r="U74" s="116"/>
      <c r="V74" s="116"/>
      <c r="W74" s="119">
        <v>1649.33</v>
      </c>
      <c r="X74" s="117"/>
      <c r="Y74" s="117"/>
      <c r="Z74" s="117"/>
      <c r="AA74" s="126"/>
      <c r="AB74" s="119">
        <v>1649.33</v>
      </c>
      <c r="AC74" s="119">
        <v>2100.67</v>
      </c>
      <c r="AD74" s="119"/>
      <c r="AE74" s="256" t="s">
        <v>479</v>
      </c>
      <c r="AF74" s="257"/>
    </row>
    <row r="75" spans="1:32" s="122" customFormat="1" ht="53.45" customHeight="1" x14ac:dyDescent="0.25">
      <c r="A75" s="35">
        <v>70</v>
      </c>
      <c r="B75" s="36" t="s">
        <v>1090</v>
      </c>
      <c r="C75" s="94">
        <v>4209970280007</v>
      </c>
      <c r="D75" s="163"/>
      <c r="E75" s="38" t="s">
        <v>1091</v>
      </c>
      <c r="F75" s="38"/>
      <c r="G75" s="146" t="s">
        <v>1092</v>
      </c>
      <c r="H75" s="38" t="s">
        <v>30</v>
      </c>
      <c r="I75" s="91">
        <v>45646</v>
      </c>
      <c r="J75" s="91">
        <v>46011</v>
      </c>
      <c r="K75" s="43" t="s">
        <v>1093</v>
      </c>
      <c r="L75" s="47"/>
      <c r="M75" s="47"/>
      <c r="N75" s="47"/>
      <c r="O75" s="42"/>
      <c r="P75" s="47"/>
      <c r="Q75" s="47"/>
      <c r="R75" s="47"/>
      <c r="S75" s="47"/>
      <c r="T75" s="42"/>
      <c r="U75" s="47"/>
      <c r="V75" s="47"/>
      <c r="W75" s="42">
        <v>1939.32</v>
      </c>
      <c r="X75" s="22"/>
      <c r="Y75" s="22"/>
      <c r="Z75" s="22"/>
      <c r="AA75" s="57"/>
      <c r="AB75" s="42">
        <v>1939.32</v>
      </c>
      <c r="AC75" s="42">
        <v>0</v>
      </c>
      <c r="AD75" s="42"/>
      <c r="AE75" s="256" t="s">
        <v>544</v>
      </c>
      <c r="AF75" s="257"/>
    </row>
    <row r="76" spans="1:32" s="122" customFormat="1" ht="53.45" customHeight="1" x14ac:dyDescent="0.25">
      <c r="A76" s="111">
        <v>71</v>
      </c>
      <c r="B76" s="36" t="s">
        <v>142</v>
      </c>
      <c r="C76" s="94">
        <v>4200056290005</v>
      </c>
      <c r="D76" s="94"/>
      <c r="E76" s="38" t="s">
        <v>1094</v>
      </c>
      <c r="F76" s="38"/>
      <c r="G76" s="146" t="s">
        <v>1095</v>
      </c>
      <c r="H76" s="38" t="s">
        <v>30</v>
      </c>
      <c r="I76" s="91">
        <v>45651</v>
      </c>
      <c r="J76" s="91">
        <v>46016</v>
      </c>
      <c r="K76" s="43" t="s">
        <v>1096</v>
      </c>
      <c r="L76" s="47"/>
      <c r="M76" s="47"/>
      <c r="N76" s="47"/>
      <c r="O76" s="47"/>
      <c r="P76" s="47"/>
      <c r="Q76" s="202"/>
      <c r="R76" s="42"/>
      <c r="S76" s="47"/>
      <c r="T76" s="42"/>
      <c r="U76" s="42"/>
      <c r="V76" s="42"/>
      <c r="W76" s="42">
        <v>4367.3</v>
      </c>
      <c r="X76" s="22"/>
      <c r="Y76" s="22"/>
      <c r="Z76" s="22"/>
      <c r="AA76" s="59"/>
      <c r="AB76" s="42">
        <v>4367.3</v>
      </c>
      <c r="AC76" s="42">
        <v>1346.4</v>
      </c>
      <c r="AD76" s="42"/>
      <c r="AE76" s="144" t="s">
        <v>479</v>
      </c>
      <c r="AF76" s="110"/>
    </row>
    <row r="77" spans="1:32" s="122" customFormat="1" ht="53.45" customHeight="1" x14ac:dyDescent="0.25">
      <c r="A77" s="35">
        <v>63</v>
      </c>
      <c r="B77" s="112" t="s">
        <v>65</v>
      </c>
      <c r="C77" s="113">
        <v>4201219470002</v>
      </c>
      <c r="D77" s="113"/>
      <c r="E77" s="114" t="s">
        <v>698</v>
      </c>
      <c r="F77" s="114"/>
      <c r="G77" s="147" t="s">
        <v>699</v>
      </c>
      <c r="H77" s="114" t="s">
        <v>30</v>
      </c>
      <c r="I77" s="124" t="s">
        <v>700</v>
      </c>
      <c r="J77" s="124" t="s">
        <v>709</v>
      </c>
      <c r="K77" s="115" t="s">
        <v>701</v>
      </c>
      <c r="L77" s="119">
        <v>375.36</v>
      </c>
      <c r="M77" s="119">
        <v>439.48</v>
      </c>
      <c r="N77" s="119">
        <v>405.36</v>
      </c>
      <c r="O77" s="116">
        <v>375.36</v>
      </c>
      <c r="P77" s="116"/>
      <c r="Q77" s="119"/>
      <c r="R77" s="119"/>
      <c r="S77" s="119"/>
      <c r="T77" s="119"/>
      <c r="U77" s="119"/>
      <c r="V77" s="119"/>
      <c r="W77" s="116"/>
      <c r="X77" s="117"/>
      <c r="Y77" s="117"/>
      <c r="Z77" s="117"/>
      <c r="AA77" s="118"/>
      <c r="AB77" s="119">
        <v>4554.3599999999997</v>
      </c>
      <c r="AC77" s="119">
        <v>1394.44</v>
      </c>
      <c r="AD77" s="119"/>
      <c r="AE77" s="144" t="s">
        <v>479</v>
      </c>
      <c r="AF77" s="121"/>
    </row>
    <row r="78" spans="1:32" s="122" customFormat="1" ht="53.45" customHeight="1" x14ac:dyDescent="0.25">
      <c r="A78" s="111">
        <v>64</v>
      </c>
      <c r="B78" s="112" t="s">
        <v>142</v>
      </c>
      <c r="C78" s="113">
        <v>4200056290005</v>
      </c>
      <c r="D78" s="160"/>
      <c r="E78" s="114" t="s">
        <v>720</v>
      </c>
      <c r="F78" s="114"/>
      <c r="G78" s="147" t="s">
        <v>721</v>
      </c>
      <c r="H78" s="114" t="s">
        <v>149</v>
      </c>
      <c r="I78" s="124" t="s">
        <v>452</v>
      </c>
      <c r="J78" s="124" t="s">
        <v>722</v>
      </c>
      <c r="K78" s="115" t="s">
        <v>723</v>
      </c>
      <c r="L78" s="119">
        <v>165.83</v>
      </c>
      <c r="M78" s="119">
        <v>170.8</v>
      </c>
      <c r="N78" s="119">
        <v>206.96</v>
      </c>
      <c r="O78" s="119">
        <v>143.05000000000001</v>
      </c>
      <c r="P78" s="119"/>
      <c r="Q78" s="119"/>
      <c r="R78" s="119"/>
      <c r="S78" s="119"/>
      <c r="T78" s="119"/>
      <c r="U78" s="119"/>
      <c r="V78" s="119"/>
      <c r="W78" s="116"/>
      <c r="X78" s="117"/>
      <c r="Y78" s="117"/>
      <c r="Z78" s="117"/>
      <c r="AA78" s="118"/>
      <c r="AB78" s="119">
        <v>1865.51</v>
      </c>
      <c r="AC78" s="119">
        <v>3071.14</v>
      </c>
      <c r="AD78" s="119"/>
      <c r="AE78" s="144" t="s">
        <v>479</v>
      </c>
      <c r="AF78" s="121"/>
    </row>
    <row r="79" spans="1:32" s="122" customFormat="1" ht="53.45" customHeight="1" x14ac:dyDescent="0.25">
      <c r="A79" s="35"/>
      <c r="B79" s="36"/>
      <c r="C79" s="94"/>
      <c r="D79" s="163"/>
      <c r="E79" s="38"/>
      <c r="F79" s="38"/>
      <c r="G79" s="146"/>
      <c r="H79" s="38"/>
      <c r="I79" s="91"/>
      <c r="J79" s="91"/>
      <c r="K79" s="41"/>
      <c r="L79" s="47"/>
      <c r="M79" s="47"/>
      <c r="N79" s="47"/>
      <c r="O79" s="42"/>
      <c r="P79" s="42"/>
      <c r="Q79" s="47"/>
      <c r="R79" s="47"/>
      <c r="S79" s="47"/>
      <c r="T79" s="42"/>
      <c r="U79" s="47"/>
      <c r="V79" s="42"/>
      <c r="W79" s="47"/>
      <c r="X79" s="22"/>
      <c r="Y79" s="22"/>
      <c r="Z79" s="22"/>
      <c r="AA79" s="57"/>
      <c r="AB79" s="42"/>
      <c r="AC79" s="42"/>
      <c r="AD79" s="42"/>
      <c r="AE79" s="256"/>
      <c r="AF79" s="257"/>
    </row>
    <row r="80" spans="1:32" s="122" customFormat="1" ht="53.45" customHeight="1" x14ac:dyDescent="0.25">
      <c r="A80" s="111"/>
      <c r="B80" s="112"/>
      <c r="C80" s="113"/>
      <c r="D80" s="160"/>
      <c r="E80" s="114"/>
      <c r="F80" s="114"/>
      <c r="G80" s="147"/>
      <c r="H80" s="114"/>
      <c r="I80" s="124"/>
      <c r="J80" s="124"/>
      <c r="K80" s="115"/>
      <c r="L80" s="116"/>
      <c r="M80" s="116"/>
      <c r="N80" s="116"/>
      <c r="O80" s="116"/>
      <c r="P80" s="116"/>
      <c r="Q80" s="116"/>
      <c r="R80" s="116"/>
      <c r="S80" s="116"/>
      <c r="T80" s="119"/>
      <c r="U80" s="119"/>
      <c r="V80" s="119"/>
      <c r="W80" s="119"/>
      <c r="X80" s="117"/>
      <c r="Y80" s="117"/>
      <c r="Z80" s="117"/>
      <c r="AA80" s="126"/>
      <c r="AB80" s="119"/>
      <c r="AC80" s="119"/>
      <c r="AD80" s="119"/>
      <c r="AE80" s="144" t="s">
        <v>479</v>
      </c>
      <c r="AF80" s="121"/>
    </row>
    <row r="81" spans="1:32" s="11" customFormat="1" ht="53.45" customHeight="1" x14ac:dyDescent="0.25">
      <c r="A81" s="35" t="s">
        <v>796</v>
      </c>
      <c r="B81" s="36" t="s">
        <v>521</v>
      </c>
      <c r="C81" s="94">
        <v>4200326930001</v>
      </c>
      <c r="D81" s="163"/>
      <c r="E81" s="38" t="s">
        <v>797</v>
      </c>
      <c r="F81" s="38"/>
      <c r="G81" s="146" t="s">
        <v>798</v>
      </c>
      <c r="H81" s="38" t="s">
        <v>149</v>
      </c>
      <c r="I81" s="91" t="s">
        <v>769</v>
      </c>
      <c r="J81" s="91" t="s">
        <v>799</v>
      </c>
      <c r="K81" s="41" t="s">
        <v>800</v>
      </c>
      <c r="L81" s="42">
        <v>805.2</v>
      </c>
      <c r="M81" s="47"/>
      <c r="N81" s="47"/>
      <c r="O81" s="47"/>
      <c r="P81" s="47"/>
      <c r="Q81" s="47"/>
      <c r="R81" s="47"/>
      <c r="S81" s="47"/>
      <c r="T81" s="42"/>
      <c r="U81" s="47"/>
      <c r="V81" s="47"/>
      <c r="W81" s="42"/>
      <c r="X81" s="22"/>
      <c r="Y81" s="22"/>
      <c r="Z81" s="20"/>
      <c r="AA81" s="57"/>
      <c r="AB81" s="42">
        <v>1610.4</v>
      </c>
      <c r="AC81" s="42">
        <v>2818.7</v>
      </c>
      <c r="AD81" s="42"/>
      <c r="AE81" s="142" t="s">
        <v>479</v>
      </c>
      <c r="AF81" s="110"/>
    </row>
    <row r="82" spans="1:32" s="122" customFormat="1" ht="53.45" customHeight="1" x14ac:dyDescent="0.25">
      <c r="A82" s="111" t="s">
        <v>801</v>
      </c>
      <c r="B82" s="112"/>
      <c r="C82" s="113"/>
      <c r="D82" s="160"/>
      <c r="E82" s="114"/>
      <c r="F82" s="114"/>
      <c r="G82" s="147"/>
      <c r="H82" s="114"/>
      <c r="I82" s="124"/>
      <c r="J82" s="124"/>
      <c r="K82" s="115"/>
      <c r="L82" s="116"/>
      <c r="M82" s="116"/>
      <c r="N82" s="116"/>
      <c r="O82" s="116"/>
      <c r="P82" s="116"/>
      <c r="Q82" s="116"/>
      <c r="R82" s="200"/>
      <c r="S82" s="116"/>
      <c r="T82" s="116"/>
      <c r="U82" s="116"/>
      <c r="V82" s="116"/>
      <c r="W82" s="119"/>
      <c r="X82" s="117"/>
      <c r="Y82" s="117"/>
      <c r="Z82" s="117"/>
      <c r="AA82" s="126"/>
      <c r="AB82" s="119"/>
      <c r="AC82" s="119"/>
      <c r="AD82" s="119"/>
      <c r="AE82" s="144" t="s">
        <v>384</v>
      </c>
      <c r="AF82" s="121"/>
    </row>
    <row r="83" spans="1:32" s="122" customFormat="1" ht="53.45" customHeight="1" x14ac:dyDescent="0.25">
      <c r="A83" s="172">
        <v>69</v>
      </c>
      <c r="B83" s="128" t="s">
        <v>810</v>
      </c>
      <c r="C83" s="129">
        <v>4200162210002</v>
      </c>
      <c r="D83" s="173"/>
      <c r="E83" s="130" t="s">
        <v>811</v>
      </c>
      <c r="F83" s="130"/>
      <c r="G83" s="174" t="s">
        <v>813</v>
      </c>
      <c r="H83" s="174" t="s">
        <v>812</v>
      </c>
      <c r="I83" s="132" t="s">
        <v>814</v>
      </c>
      <c r="J83" s="132">
        <v>45620</v>
      </c>
      <c r="K83" s="133" t="s">
        <v>815</v>
      </c>
      <c r="L83" s="135">
        <v>1232.99</v>
      </c>
      <c r="M83" s="135">
        <v>579.29999999999995</v>
      </c>
      <c r="N83" s="175">
        <v>365.04</v>
      </c>
      <c r="O83" s="175">
        <v>1831.02</v>
      </c>
      <c r="P83" s="204">
        <v>724.53</v>
      </c>
      <c r="Q83" s="175">
        <v>807.46</v>
      </c>
      <c r="R83" s="135">
        <v>3037.81</v>
      </c>
      <c r="S83" s="175">
        <v>1105.46</v>
      </c>
      <c r="T83" s="175">
        <v>570.01</v>
      </c>
      <c r="U83" s="175"/>
      <c r="V83" s="175">
        <v>486.65</v>
      </c>
      <c r="W83" s="135"/>
      <c r="X83" s="176"/>
      <c r="Y83" s="176"/>
      <c r="Z83" s="176"/>
      <c r="AA83" s="177"/>
      <c r="AB83" s="135">
        <v>10740.27</v>
      </c>
      <c r="AC83" s="135">
        <v>4259.7299999999996</v>
      </c>
      <c r="AD83" s="135"/>
      <c r="AE83" s="178" t="s">
        <v>479</v>
      </c>
      <c r="AF83" s="191"/>
    </row>
    <row r="84" spans="1:32" s="122" customFormat="1" ht="53.45" customHeight="1" x14ac:dyDescent="0.25">
      <c r="A84" s="111">
        <v>70</v>
      </c>
      <c r="B84" s="112"/>
      <c r="C84" s="113"/>
      <c r="D84" s="160"/>
      <c r="E84" s="114"/>
      <c r="F84" s="114"/>
      <c r="G84" s="147"/>
      <c r="H84" s="147"/>
      <c r="I84" s="124"/>
      <c r="J84" s="124"/>
      <c r="K84" s="115"/>
      <c r="L84" s="116"/>
      <c r="M84" s="119"/>
      <c r="N84" s="116"/>
      <c r="O84" s="116"/>
      <c r="P84" s="116"/>
      <c r="Q84" s="116"/>
      <c r="R84" s="116"/>
      <c r="S84" s="116"/>
      <c r="T84" s="116"/>
      <c r="U84" s="116"/>
      <c r="V84" s="116"/>
      <c r="W84" s="119"/>
      <c r="X84" s="117"/>
      <c r="Y84" s="117"/>
      <c r="Z84" s="117"/>
      <c r="AA84" s="126"/>
      <c r="AB84" s="119"/>
      <c r="AC84" s="119"/>
      <c r="AD84" s="119"/>
      <c r="AE84" s="142"/>
      <c r="AF84" s="121"/>
    </row>
    <row r="85" spans="1:32" s="1" customFormat="1" ht="57.6" customHeight="1" x14ac:dyDescent="0.25">
      <c r="A85" s="27">
        <v>71</v>
      </c>
      <c r="B85" s="28"/>
      <c r="C85" s="95"/>
      <c r="D85" s="48"/>
      <c r="E85" s="30"/>
      <c r="F85" s="30"/>
      <c r="G85" s="30"/>
      <c r="H85" s="30"/>
      <c r="I85" s="88"/>
      <c r="J85" s="88"/>
      <c r="K85" s="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1"/>
      <c r="Y85" s="21"/>
      <c r="Z85" s="21"/>
      <c r="AA85" s="58"/>
      <c r="AB85" s="34"/>
      <c r="AC85" s="34"/>
      <c r="AD85" s="34"/>
      <c r="AE85" s="144"/>
      <c r="AF85" s="84"/>
    </row>
    <row r="86" spans="1:32" s="1" customFormat="1" ht="57.6" customHeight="1" x14ac:dyDescent="0.25">
      <c r="A86" s="189">
        <v>72</v>
      </c>
      <c r="B86" s="190"/>
      <c r="C86" s="95"/>
      <c r="D86" s="48"/>
      <c r="E86" s="30"/>
      <c r="F86" s="30"/>
      <c r="G86" s="30"/>
      <c r="H86" s="30"/>
      <c r="I86" s="88"/>
      <c r="J86" s="88"/>
      <c r="K86" s="43"/>
      <c r="L86" s="45"/>
      <c r="M86" s="45"/>
      <c r="N86" s="45"/>
      <c r="O86" s="34"/>
      <c r="P86" s="45"/>
      <c r="Q86" s="45"/>
      <c r="R86" s="45"/>
      <c r="S86" s="45"/>
      <c r="T86" s="45"/>
      <c r="U86" s="45"/>
      <c r="V86" s="45"/>
      <c r="W86" s="34"/>
      <c r="X86" s="21"/>
      <c r="Y86" s="21"/>
      <c r="Z86" s="21"/>
      <c r="AA86" s="58"/>
      <c r="AB86" s="34"/>
      <c r="AC86" s="34"/>
      <c r="AD86" s="34"/>
      <c r="AE86" s="144"/>
      <c r="AF86" s="84"/>
    </row>
    <row r="87" spans="1:32" s="1" customFormat="1" ht="57.6" customHeight="1" x14ac:dyDescent="0.25">
      <c r="A87" s="189">
        <v>73</v>
      </c>
      <c r="B87" s="190"/>
      <c r="C87" s="95"/>
      <c r="D87" s="48"/>
      <c r="E87" s="30"/>
      <c r="F87" s="30"/>
      <c r="G87" s="30"/>
      <c r="H87" s="30"/>
      <c r="I87" s="32"/>
      <c r="J87" s="32"/>
      <c r="K87" s="43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34"/>
      <c r="X87" s="21"/>
      <c r="Y87" s="21"/>
      <c r="Z87" s="21"/>
      <c r="AA87" s="58"/>
      <c r="AB87" s="34"/>
      <c r="AC87" s="34"/>
      <c r="AD87" s="34"/>
      <c r="AE87" s="144"/>
      <c r="AF87" s="84"/>
    </row>
    <row r="88" spans="1:32" s="1" customFormat="1" ht="57.6" customHeight="1" x14ac:dyDescent="0.25">
      <c r="A88" s="189">
        <v>74</v>
      </c>
      <c r="B88" s="190"/>
      <c r="C88" s="95"/>
      <c r="D88" s="48"/>
      <c r="E88" s="30"/>
      <c r="F88" s="30"/>
      <c r="G88" s="30"/>
      <c r="H88" s="30"/>
      <c r="I88" s="88"/>
      <c r="J88" s="88"/>
      <c r="K88" s="43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34"/>
      <c r="X88" s="21"/>
      <c r="Y88" s="21"/>
      <c r="Z88" s="21"/>
      <c r="AA88" s="58"/>
      <c r="AB88" s="34"/>
      <c r="AC88" s="34"/>
      <c r="AD88" s="34"/>
      <c r="AE88" s="144"/>
      <c r="AF88" s="84"/>
    </row>
    <row r="89" spans="1:32" s="1" customFormat="1" ht="57.6" customHeight="1" x14ac:dyDescent="0.25">
      <c r="A89" s="189">
        <v>75</v>
      </c>
      <c r="B89" s="190"/>
      <c r="C89" s="95"/>
      <c r="D89" s="48"/>
      <c r="E89" s="30"/>
      <c r="F89" s="30"/>
      <c r="G89" s="30"/>
      <c r="H89" s="30"/>
      <c r="I89" s="88"/>
      <c r="J89" s="88"/>
      <c r="K89" s="43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34"/>
      <c r="X89" s="21"/>
      <c r="Y89" s="21"/>
      <c r="Z89" s="21"/>
      <c r="AA89" s="58"/>
      <c r="AB89" s="34"/>
      <c r="AC89" s="34"/>
      <c r="AD89" s="34"/>
      <c r="AE89" s="178"/>
      <c r="AF89" s="84"/>
    </row>
    <row r="90" spans="1:32" s="1" customFormat="1" ht="57.6" customHeight="1" x14ac:dyDescent="0.25">
      <c r="A90" s="189">
        <v>76</v>
      </c>
      <c r="B90" s="190"/>
      <c r="C90" s="95"/>
      <c r="D90" s="48"/>
      <c r="E90" s="30"/>
      <c r="F90" s="30"/>
      <c r="G90" s="30"/>
      <c r="H90" s="30"/>
      <c r="I90" s="88"/>
      <c r="J90" s="88"/>
      <c r="K90" s="43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34"/>
      <c r="X90" s="21"/>
      <c r="Y90" s="21"/>
      <c r="Z90" s="21"/>
      <c r="AA90" s="58"/>
      <c r="AB90" s="34"/>
      <c r="AC90" s="34"/>
      <c r="AD90" s="34"/>
      <c r="AE90" s="178"/>
      <c r="AF90" s="84"/>
    </row>
    <row r="91" spans="1:32" s="1" customFormat="1" ht="57.6" customHeight="1" x14ac:dyDescent="0.25">
      <c r="A91" s="189">
        <v>77</v>
      </c>
      <c r="B91" s="190"/>
      <c r="C91" s="95"/>
      <c r="D91" s="48"/>
      <c r="E91" s="30"/>
      <c r="F91" s="30"/>
      <c r="G91" s="30"/>
      <c r="H91" s="30"/>
      <c r="I91" s="88"/>
      <c r="J91" s="88"/>
      <c r="K91" s="43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34"/>
      <c r="X91" s="21"/>
      <c r="Y91" s="21"/>
      <c r="Z91" s="21"/>
      <c r="AA91" s="58"/>
      <c r="AB91" s="34"/>
      <c r="AC91" s="34"/>
      <c r="AD91" s="34"/>
      <c r="AE91" s="178"/>
      <c r="AF91" s="84"/>
    </row>
    <row r="92" spans="1:32" s="1" customFormat="1" ht="57.6" customHeight="1" x14ac:dyDescent="0.25">
      <c r="A92" s="189">
        <v>78</v>
      </c>
      <c r="B92" s="190"/>
      <c r="C92" s="95"/>
      <c r="D92" s="48"/>
      <c r="E92" s="30"/>
      <c r="F92" s="30"/>
      <c r="G92" s="30"/>
      <c r="H92" s="30"/>
      <c r="I92" s="88"/>
      <c r="J92" s="32"/>
      <c r="K92" s="43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34"/>
      <c r="X92" s="21"/>
      <c r="Y92" s="21"/>
      <c r="Z92" s="21"/>
      <c r="AA92" s="58"/>
      <c r="AB92" s="34"/>
      <c r="AC92" s="34"/>
      <c r="AD92" s="34"/>
      <c r="AE92" s="178"/>
      <c r="AF92" s="84"/>
    </row>
    <row r="93" spans="1:32" s="1" customFormat="1" ht="57.6" customHeight="1" x14ac:dyDescent="0.25">
      <c r="A93" s="189">
        <v>79</v>
      </c>
      <c r="B93" s="190"/>
      <c r="C93" s="95"/>
      <c r="D93" s="48"/>
      <c r="E93" s="30"/>
      <c r="F93" s="30"/>
      <c r="G93" s="30"/>
      <c r="H93" s="30"/>
      <c r="I93" s="88"/>
      <c r="J93" s="88"/>
      <c r="K93" s="43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34"/>
      <c r="X93" s="21"/>
      <c r="Y93" s="21"/>
      <c r="Z93" s="21"/>
      <c r="AA93" s="58"/>
      <c r="AB93" s="34"/>
      <c r="AC93" s="34"/>
      <c r="AD93" s="34"/>
      <c r="AE93" s="178"/>
      <c r="AF93" s="84"/>
    </row>
    <row r="94" spans="1:32" s="9" customFormat="1" ht="39.75" customHeight="1" x14ac:dyDescent="0.25">
      <c r="A94" s="260" t="s">
        <v>847</v>
      </c>
      <c r="B94" s="261"/>
      <c r="C94" s="188"/>
      <c r="D94" s="49"/>
      <c r="E94" s="49"/>
      <c r="F94" s="50"/>
      <c r="G94" s="50"/>
      <c r="H94" s="50"/>
      <c r="I94" s="50"/>
      <c r="J94" s="50" t="s">
        <v>509</v>
      </c>
      <c r="K94" s="51">
        <f>SUM(L94:W94)</f>
        <v>410789.18000000005</v>
      </c>
      <c r="L94" s="51">
        <f>SUM(L6:L85)</f>
        <v>5128.0199999999995</v>
      </c>
      <c r="M94" s="51">
        <f t="shared" ref="M94:X94" si="0">SUM(M6:M85)</f>
        <v>7852.2899999999991</v>
      </c>
      <c r="N94" s="51">
        <f t="shared" si="0"/>
        <v>9388.7199999999993</v>
      </c>
      <c r="O94" s="51">
        <f t="shared" si="0"/>
        <v>51111.77</v>
      </c>
      <c r="P94" s="51">
        <f t="shared" si="0"/>
        <v>81510.040000000008</v>
      </c>
      <c r="Q94" s="51">
        <f t="shared" si="0"/>
        <v>7266.0200000000013</v>
      </c>
      <c r="R94" s="51">
        <f t="shared" si="0"/>
        <v>32773.82</v>
      </c>
      <c r="S94" s="51">
        <f t="shared" si="0"/>
        <v>22305.56</v>
      </c>
      <c r="T94" s="51">
        <f t="shared" si="0"/>
        <v>21686.469999999998</v>
      </c>
      <c r="U94" s="51">
        <f t="shared" si="0"/>
        <v>31302.899999999998</v>
      </c>
      <c r="V94" s="51">
        <f t="shared" si="0"/>
        <v>47891.270000000004</v>
      </c>
      <c r="W94" s="51">
        <f t="shared" si="0"/>
        <v>92572.300000000017</v>
      </c>
      <c r="X94" s="51">
        <f t="shared" si="0"/>
        <v>0</v>
      </c>
      <c r="Y94" s="51"/>
      <c r="Z94" s="51"/>
      <c r="AA94" s="50"/>
      <c r="AB94" s="51"/>
      <c r="AC94" s="51"/>
      <c r="AD94" s="51"/>
      <c r="AE94" s="256"/>
      <c r="AF94" s="257"/>
    </row>
    <row r="95" spans="1:32" ht="28.15" customHeight="1" x14ac:dyDescent="0.25">
      <c r="J95" s="3"/>
    </row>
  </sheetData>
  <autoFilter ref="A5:AU94" xr:uid="{00000000-0009-0000-0000-000004000000}">
    <filterColumn colId="30" showButton="0"/>
  </autoFilter>
  <mergeCells count="64">
    <mergeCell ref="AE69:AF69"/>
    <mergeCell ref="AE70:AF70"/>
    <mergeCell ref="AE72:AF72"/>
    <mergeCell ref="AE53:AF53"/>
    <mergeCell ref="AE51:AF51"/>
    <mergeCell ref="AE62:AF62"/>
    <mergeCell ref="AE60:AF60"/>
    <mergeCell ref="A94:B94"/>
    <mergeCell ref="AE94:AF94"/>
    <mergeCell ref="AE15:AF15"/>
    <mergeCell ref="AE17:AF17"/>
    <mergeCell ref="AE19:AF19"/>
    <mergeCell ref="AE20:AF20"/>
    <mergeCell ref="AE22:AF22"/>
    <mergeCell ref="AE23:AF23"/>
    <mergeCell ref="AE25:AF25"/>
    <mergeCell ref="AE26:AF26"/>
    <mergeCell ref="AE27:AF27"/>
    <mergeCell ref="AE28:AF28"/>
    <mergeCell ref="AF29:AG29"/>
    <mergeCell ref="AE68:AF68"/>
    <mergeCell ref="AE33:AF33"/>
    <mergeCell ref="AE24:AF24"/>
    <mergeCell ref="J2:J5"/>
    <mergeCell ref="K2:K5"/>
    <mergeCell ref="AE9:AF9"/>
    <mergeCell ref="AE13:AF13"/>
    <mergeCell ref="AE16:AF16"/>
    <mergeCell ref="AC2:AC5"/>
    <mergeCell ref="AD2:AD5"/>
    <mergeCell ref="AE2:AF5"/>
    <mergeCell ref="AE6:AF6"/>
    <mergeCell ref="AE7:AF7"/>
    <mergeCell ref="L2:W2"/>
    <mergeCell ref="X2:X5"/>
    <mergeCell ref="Z2:Z5"/>
    <mergeCell ref="AA2:AA5"/>
    <mergeCell ref="AB2:AB5"/>
    <mergeCell ref="H2:H5"/>
    <mergeCell ref="B4:B5"/>
    <mergeCell ref="C4:C5"/>
    <mergeCell ref="D4:D5"/>
    <mergeCell ref="I2:I5"/>
    <mergeCell ref="A2:A5"/>
    <mergeCell ref="B2:D3"/>
    <mergeCell ref="E2:E5"/>
    <mergeCell ref="F2:F5"/>
    <mergeCell ref="G2:G5"/>
    <mergeCell ref="AE75:AF75"/>
    <mergeCell ref="AE74:AF74"/>
    <mergeCell ref="AE79:AF79"/>
    <mergeCell ref="Y2:Y5"/>
    <mergeCell ref="AF18:AG18"/>
    <mergeCell ref="AE21:AF21"/>
    <mergeCell ref="AE73:AF73"/>
    <mergeCell ref="AE71:AF71"/>
    <mergeCell ref="AE31:AF31"/>
    <mergeCell ref="AE56:AF56"/>
    <mergeCell ref="AE67:AF67"/>
    <mergeCell ref="AE48:AF48"/>
    <mergeCell ref="AE55:AF55"/>
    <mergeCell ref="AE58:AF58"/>
    <mergeCell ref="AE49:AF49"/>
    <mergeCell ref="AE46:AF46"/>
  </mergeCells>
  <conditionalFormatting sqref="AE6:AE7 AE15:AE17 AE79:AE94 AE19:AE42 AE67:AE75 AE44:AE51 AE59:AE62">
    <cfRule type="iconSet" priority="74">
      <iconSet iconSet="3TrafficLights2">
        <cfvo type="percent" val="0"/>
        <cfvo type="percent" val="33"/>
        <cfvo type="percent" val="67"/>
      </iconSet>
    </cfRule>
  </conditionalFormatting>
  <conditionalFormatting sqref="AE6:AE7">
    <cfRule type="cellIs" dxfId="21" priority="73" operator="equal">
      <formula>"UGOVOR IZVRŠEN"</formula>
    </cfRule>
  </conditionalFormatting>
  <conditionalFormatting sqref="AE9">
    <cfRule type="iconSet" priority="59">
      <iconSet iconSet="3TrafficLights2">
        <cfvo type="percent" val="0"/>
        <cfvo type="percent" val="33"/>
        <cfvo type="percent" val="67"/>
      </iconSet>
    </cfRule>
    <cfRule type="cellIs" dxfId="20" priority="58" operator="equal">
      <formula>"UGOVOR IZVRŠEN"</formula>
    </cfRule>
  </conditionalFormatting>
  <conditionalFormatting sqref="AE13">
    <cfRule type="iconSet" priority="50">
      <iconSet iconSet="3TrafficLights2">
        <cfvo type="percent" val="0"/>
        <cfvo type="percent" val="33"/>
        <cfvo type="percent" val="67"/>
      </iconSet>
    </cfRule>
    <cfRule type="cellIs" dxfId="19" priority="48" operator="equal">
      <formula>"UGOVOR IZVRŠEN"</formula>
    </cfRule>
  </conditionalFormatting>
  <conditionalFormatting sqref="AE15:AE94">
    <cfRule type="cellIs" dxfId="18" priority="30" operator="equal">
      <formula>"UGOVOR IZVRŠEN"</formula>
    </cfRule>
  </conditionalFormatting>
  <conditionalFormatting sqref="AE18">
    <cfRule type="iconSet" priority="64">
      <iconSet iconSet="3TrafficLights2">
        <cfvo type="percent" val="0"/>
        <cfvo type="percent" val="33"/>
        <cfvo type="percent" val="67"/>
      </iconSet>
    </cfRule>
    <cfRule type="dataBar" priority="6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{58B93AB8-EDAC-43CF-BEFA-386F3DADCACB}</x14:id>
        </ext>
      </extLst>
    </cfRule>
  </conditionalFormatting>
  <conditionalFormatting sqref="AE43">
    <cfRule type="iconSet" priority="56">
      <iconSet iconSet="3TrafficLights2">
        <cfvo type="percent" val="0"/>
        <cfvo type="percent" val="33"/>
        <cfvo type="percent" val="67"/>
      </iconSet>
    </cfRule>
  </conditionalFormatting>
  <conditionalFormatting sqref="AE46">
    <cfRule type="iconSet" priority="13">
      <iconSet iconSet="3TrafficLights2">
        <cfvo type="percent" val="0"/>
        <cfvo type="percent" val="33"/>
        <cfvo type="percent" val="67"/>
      </iconSet>
    </cfRule>
  </conditionalFormatting>
  <conditionalFormatting sqref="AE48:AE49">
    <cfRule type="iconSet" priority="19">
      <iconSet iconSet="3TrafficLights2">
        <cfvo type="percent" val="0"/>
        <cfvo type="percent" val="33"/>
        <cfvo type="percent" val="67"/>
      </iconSet>
    </cfRule>
  </conditionalFormatting>
  <conditionalFormatting sqref="AE51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AE52 AE54">
    <cfRule type="iconSet" priority="53">
      <iconSet iconSet="3TrafficLights2">
        <cfvo type="percent" val="0"/>
        <cfvo type="percent" val="33"/>
        <cfvo type="percent" val="67"/>
      </iconSet>
    </cfRule>
    <cfRule type="dataBar" priority="5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{9712F3EE-E02E-4FD4-8F4C-88C0BBB0E4A0}</x14:id>
        </ext>
      </extLst>
    </cfRule>
  </conditionalFormatting>
  <conditionalFormatting sqref="AE53">
    <cfRule type="iconSet" priority="6">
      <iconSet iconSet="3TrafficLights2">
        <cfvo type="percent" val="0"/>
        <cfvo type="percent" val="33"/>
        <cfvo type="percent" val="67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E55:AE56">
    <cfRule type="iconSet" priority="29">
      <iconSet iconSet="3TrafficLights2">
        <cfvo type="percent" val="0"/>
        <cfvo type="percent" val="33"/>
        <cfvo type="percent" val="67"/>
      </iconSet>
    </cfRule>
  </conditionalFormatting>
  <conditionalFormatting sqref="AE57">
    <cfRule type="iconSet" priority="47">
      <iconSet iconSet="3TrafficLights2">
        <cfvo type="percent" val="0"/>
        <cfvo type="percent" val="33"/>
        <cfvo type="percent" val="67"/>
      </iconSet>
    </cfRule>
    <cfRule type="dataBar" priority="4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{9AD44701-C00E-4771-A90A-C66B217760A8}</x14:id>
        </ext>
      </extLst>
    </cfRule>
  </conditionalFormatting>
  <conditionalFormatting sqref="AE58">
    <cfRule type="iconSet" priority="20">
      <iconSet iconSet="3TrafficLights2">
        <cfvo type="percent" val="0"/>
        <cfvo type="percent" val="33"/>
        <cfvo type="percent" val="67"/>
      </iconSet>
    </cfRule>
  </conditionalFormatting>
  <conditionalFormatting sqref="AE59:AE62">
    <cfRule type="dataBar" priority="3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{935328AC-702C-4BEC-8556-C24071123D74}</x14:id>
        </ext>
      </extLst>
    </cfRule>
    <cfRule type="iconSet" priority="32">
      <iconSet iconSet="3TrafficLights2">
        <cfvo type="percent" val="0"/>
        <cfvo type="percent" val="33"/>
        <cfvo type="percent" val="67"/>
      </iconSet>
    </cfRule>
  </conditionalFormatting>
  <conditionalFormatting sqref="AE60">
    <cfRule type="iconSet" priority="1">
      <iconSet iconSet="3TrafficLights2">
        <cfvo type="percent" val="0"/>
        <cfvo type="percent" val="33"/>
        <cfvo type="percent" val="67"/>
      </iconSet>
    </cfRule>
  </conditionalFormatting>
  <conditionalFormatting sqref="AE62">
    <cfRule type="iconSet" priority="2">
      <iconSet iconSet="3TrafficLights2">
        <cfvo type="percent" val="0"/>
        <cfvo type="percent" val="33"/>
        <cfvo type="percent" val="67"/>
      </iconSet>
    </cfRule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AE63:AE66">
    <cfRule type="iconSet" priority="44">
      <iconSet iconSet="3TrafficLights2">
        <cfvo type="percent" val="0"/>
        <cfvo type="percent" val="33"/>
        <cfvo type="percent" val="67"/>
      </iconSet>
    </cfRule>
  </conditionalFormatting>
  <conditionalFormatting sqref="AE64">
    <cfRule type="iconSet" priority="35">
      <iconSet iconSet="3TrafficLights2">
        <cfvo type="percent" val="0"/>
        <cfvo type="percent" val="33"/>
        <cfvo type="percent" val="67"/>
      </iconSet>
    </cfRule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{0FE04444-D770-4C9D-9A20-A4C918766594}</x14:id>
        </ext>
      </extLst>
    </cfRule>
  </conditionalFormatting>
  <conditionalFormatting sqref="AE65">
    <cfRule type="dataBar" priority="1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{D6DA5B9C-0BA0-4B07-BEB7-0037713E554B}</x14:id>
        </ext>
      </extLst>
    </cfRule>
    <cfRule type="iconSet" priority="38">
      <iconSet iconSet="3TrafficLights2">
        <cfvo type="percent" val="0"/>
        <cfvo type="percent" val="33"/>
        <cfvo type="percent" val="67"/>
      </iconSet>
    </cfRule>
  </conditionalFormatting>
  <conditionalFormatting sqref="AE66">
    <cfRule type="iconSet" priority="41">
      <iconSet iconSet="3TrafficLights2">
        <cfvo type="percent" val="0"/>
        <cfvo type="percent" val="33"/>
        <cfvo type="percent" val="67"/>
      </iconSet>
    </cfRule>
    <cfRule type="iconSet" priority="16">
      <iconSet iconSet="3TrafficLights2">
        <cfvo type="percent" val="0"/>
        <cfvo type="percent" val="33"/>
        <cfvo type="percent" val="67"/>
      </iconSet>
    </cfRule>
    <cfRule type="dataBar" priority="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{93E6236A-81DD-49E4-BD57-4E4DFF01578E}</x14:id>
        </ext>
      </extLst>
    </cfRule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{06A565E5-0438-47EB-AB00-97D96CDA7F2F}</x14:id>
        </ext>
      </extLst>
    </cfRule>
  </conditionalFormatting>
  <conditionalFormatting sqref="AE67">
    <cfRule type="iconSet" priority="12">
      <iconSet iconSet="3TrafficLights2">
        <cfvo type="percent" val="0"/>
        <cfvo type="percent" val="33"/>
        <cfvo type="percent" val="67"/>
      </iconSet>
    </cfRule>
  </conditionalFormatting>
  <conditionalFormatting sqref="AE67:AE75">
    <cfRule type="iconSet" priority="28">
      <iconSet iconSet="3TrafficLights2">
        <cfvo type="percent" val="0"/>
        <cfvo type="percent" val="33"/>
        <cfvo type="percent" val="67"/>
      </iconSet>
    </cfRule>
  </conditionalFormatting>
  <conditionalFormatting sqref="AE68"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AE71">
    <cfRule type="iconSet" priority="11">
      <iconSet iconSet="3TrafficLights2">
        <cfvo type="percent" val="0"/>
        <cfvo type="percent" val="33"/>
        <cfvo type="percent" val="67"/>
      </iconSet>
    </cfRule>
  </conditionalFormatting>
  <conditionalFormatting sqref="AE73">
    <cfRule type="iconSet" priority="10">
      <iconSet iconSet="3TrafficLights2">
        <cfvo type="percent" val="0"/>
        <cfvo type="percent" val="33"/>
        <cfvo type="percent" val="67"/>
      </iconSet>
    </cfRule>
  </conditionalFormatting>
  <conditionalFormatting sqref="AE75">
    <cfRule type="iconSet" priority="5">
      <iconSet iconSet="3TrafficLights2">
        <cfvo type="percent" val="0"/>
        <cfvo type="percent" val="33"/>
        <cfvo type="percent" val="67"/>
      </iconSet>
    </cfRule>
  </conditionalFormatting>
  <conditionalFormatting sqref="AE76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{2197B43C-4B9E-4620-942E-DB26E97940EB}</x14:id>
        </ext>
      </extLst>
    </cfRule>
    <cfRule type="iconSet" priority="23">
      <iconSet iconSet="3TrafficLights2">
        <cfvo type="percent" val="0"/>
        <cfvo type="percent" val="33"/>
        <cfvo type="percent" val="67"/>
      </iconSet>
    </cfRule>
  </conditionalFormatting>
  <conditionalFormatting sqref="AE76:AE77">
    <cfRule type="iconSet" priority="25">
      <iconSet iconSet="3TrafficLights2">
        <cfvo type="percent" val="0"/>
        <cfvo type="percent" val="33"/>
        <cfvo type="percent" val="67"/>
      </iconSet>
    </cfRule>
  </conditionalFormatting>
  <conditionalFormatting sqref="AE78">
    <cfRule type="iconSet" priority="27">
      <iconSet iconSet="3TrafficLights2">
        <cfvo type="percent" val="0"/>
        <cfvo type="percent" val="33"/>
        <cfvo type="percent" val="67"/>
      </iconSet>
    </cfRule>
  </conditionalFormatting>
  <conditionalFormatting sqref="AE79">
    <cfRule type="iconSet" priority="21">
      <iconSet iconSet="3TrafficLights2">
        <cfvo type="percent" val="0"/>
        <cfvo type="percent" val="33"/>
        <cfvo type="percent" val="67"/>
      </iconSet>
    </cfRule>
  </conditionalFormatting>
  <conditionalFormatting sqref="AE6:AF7 AE15:AF17 AF18:AG18 AE29:AG29 AE30:AF42 AF52 AF57 AE79:AF94 AE55:AF56 AF54 AE53:AF53 AE19:AF28 AE67:AF75 AE44:AF51 AE58:AF62">
    <cfRule type="dataBar" priority="7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{B2BF06B0-5D59-4CE4-89B3-BD1F426B4B8D}</x14:id>
        </ext>
      </extLst>
    </cfRule>
  </conditionalFormatting>
  <conditionalFormatting sqref="AE8:AF8 AE10:AF12 AE14:AF14">
    <cfRule type="dataBar" priority="6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{DF5DC205-0651-4213-9DA1-699688F04630}</x14:id>
        </ext>
      </extLst>
    </cfRule>
    <cfRule type="cellIs" dxfId="17" priority="68" operator="equal">
      <formula>"UGOVOR IZVRŠEN"</formula>
    </cfRule>
    <cfRule type="iconSet" priority="69">
      <iconSet iconSet="3TrafficLights2">
        <cfvo type="percent" val="0"/>
        <cfvo type="percent" val="33"/>
        <cfvo type="percent" val="67"/>
      </iconSet>
    </cfRule>
  </conditionalFormatting>
  <conditionalFormatting sqref="AE9:AF9">
    <cfRule type="dataBar" priority="5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{5195CF96-6786-4764-8A53-3AFB5FBC40D9}</x14:id>
        </ext>
      </extLst>
    </cfRule>
  </conditionalFormatting>
  <conditionalFormatting sqref="AE13:AF13">
    <cfRule type="dataBar" priority="4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{2125E56D-1F08-4BD1-BC71-3E6D45DBDE4A}</x14:id>
        </ext>
      </extLst>
    </cfRule>
  </conditionalFormatting>
  <conditionalFormatting sqref="AE43:AF43">
    <cfRule type="dataBar" priority="5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{42DC851F-DCC7-4071-90BF-AF6C0AFB9A9B}</x14:id>
        </ext>
      </extLst>
    </cfRule>
  </conditionalFormatting>
  <conditionalFormatting sqref="AE63:AF63">
    <cfRule type="dataBar" priority="4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{158A053C-ADBD-46CE-8427-EBEF6681DEE5}</x14:id>
        </ext>
      </extLst>
    </cfRule>
  </conditionalFormatting>
  <conditionalFormatting sqref="AE64:AF64">
    <cfRule type="dataBar" priority="3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{162BA724-2516-4CE6-8F8B-E3650CAC02FF}</x14:id>
        </ext>
      </extLst>
    </cfRule>
  </conditionalFormatting>
  <conditionalFormatting sqref="AE65:AF65">
    <cfRule type="dataBar" priority="3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{8D63220F-6D64-4546-84EB-157218D04B4C}</x14:id>
        </ext>
      </extLst>
    </cfRule>
  </conditionalFormatting>
  <conditionalFormatting sqref="AE66:AF66">
    <cfRule type="dataBar" priority="4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{98D61455-A069-4AF7-AF08-5566BF06B355}</x14:id>
        </ext>
      </extLst>
    </cfRule>
  </conditionalFormatting>
  <conditionalFormatting sqref="AE76:AF76">
    <cfRule type="dataBar" priority="2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{0C5B9BB8-8C95-4C42-9059-23D97321276B}</x14:id>
        </ext>
      </extLst>
    </cfRule>
  </conditionalFormatting>
  <conditionalFormatting sqref="AE77:AF77"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{9486066D-81C5-4716-B56F-688CAAB9A39B}</x14:id>
        </ext>
      </extLst>
    </cfRule>
  </conditionalFormatting>
  <conditionalFormatting sqref="AE78:AF78">
    <cfRule type="dataBar" priority="2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{3ECD5601-0017-4AF4-916D-CD4F48A1E4C7}</x14:id>
        </ext>
      </extLst>
    </cfRule>
  </conditionalFormatting>
  <conditionalFormatting sqref="AF18">
    <cfRule type="cellIs" dxfId="16" priority="65" operator="equal">
      <formula>"UGOVOR IZVRŠEN"</formula>
    </cfRule>
    <cfRule type="iconSet" priority="66">
      <iconSet iconSet="3TrafficLights2">
        <cfvo type="percent" val="0"/>
        <cfvo type="percent" val="33"/>
        <cfvo type="percent" val="67"/>
      </iconSet>
    </cfRule>
  </conditionalFormatting>
  <conditionalFormatting sqref="AF29">
    <cfRule type="iconSet" priority="61">
      <iconSet iconSet="3TrafficLights2">
        <cfvo type="percent" val="0"/>
        <cfvo type="percent" val="33"/>
        <cfvo type="percent" val="67"/>
      </iconSet>
    </cfRule>
    <cfRule type="cellIs" dxfId="15" priority="60" operator="equal">
      <formula>"UGOVOR IZVRŠEN"</formula>
    </cfRule>
  </conditionalFormatting>
  <conditionalFormatting sqref="AF45">
    <cfRule type="cellIs" dxfId="14" priority="70" operator="equal">
      <formula>"UGOVOR IZVRŠEN"</formula>
    </cfRule>
    <cfRule type="iconSet" priority="71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8B93AB8-EDAC-43CF-BEFA-386F3DADCA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AE18</xm:sqref>
        </x14:conditionalFormatting>
        <x14:conditionalFormatting xmlns:xm="http://schemas.microsoft.com/office/excel/2006/main">
          <x14:cfRule type="dataBar" id="{9712F3EE-E02E-4FD4-8F4C-88C0BBB0E4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AE52 AE54</xm:sqref>
        </x14:conditionalFormatting>
        <x14:conditionalFormatting xmlns:xm="http://schemas.microsoft.com/office/excel/2006/main">
          <x14:cfRule type="dataBar" id="{9AD44701-C00E-4771-A90A-C66B217760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AE57</xm:sqref>
        </x14:conditionalFormatting>
        <x14:conditionalFormatting xmlns:xm="http://schemas.microsoft.com/office/excel/2006/main">
          <x14:cfRule type="dataBar" id="{935328AC-702C-4BEC-8556-C24071123D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AE59:AE62</xm:sqref>
        </x14:conditionalFormatting>
        <x14:conditionalFormatting xmlns:xm="http://schemas.microsoft.com/office/excel/2006/main">
          <x14:cfRule type="dataBar" id="{0FE04444-D770-4C9D-9A20-A4C9187665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AE64</xm:sqref>
        </x14:conditionalFormatting>
        <x14:conditionalFormatting xmlns:xm="http://schemas.microsoft.com/office/excel/2006/main">
          <x14:cfRule type="dataBar" id="{D6DA5B9C-0BA0-4B07-BEB7-0037713E55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AE65</xm:sqref>
        </x14:conditionalFormatting>
        <x14:conditionalFormatting xmlns:xm="http://schemas.microsoft.com/office/excel/2006/main">
          <x14:cfRule type="dataBar" id="{93E6236A-81DD-49E4-BD57-4E4DFF0157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A565E5-0438-47EB-AB00-97D96CDA7F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AE66</xm:sqref>
        </x14:conditionalFormatting>
        <x14:conditionalFormatting xmlns:xm="http://schemas.microsoft.com/office/excel/2006/main">
          <x14:cfRule type="dataBar" id="{2197B43C-4B9E-4620-942E-DB26E97940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AE76</xm:sqref>
        </x14:conditionalFormatting>
        <x14:conditionalFormatting xmlns:xm="http://schemas.microsoft.com/office/excel/2006/main">
          <x14:cfRule type="dataBar" id="{B2BF06B0-5D59-4CE4-89B3-BD1F426B4B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AE6:AF7 AE15:AF17 AF18:AG18 AE29:AG29 AE30:AF42 AF52 AF57 AE79:AF94 AE55:AF56 AF54 AE53:AF53 AE19:AF28 AE67:AF75 AE44:AF51 AE58:AF62</xm:sqref>
        </x14:conditionalFormatting>
        <x14:conditionalFormatting xmlns:xm="http://schemas.microsoft.com/office/excel/2006/main">
          <x14:cfRule type="dataBar" id="{DF5DC205-0651-4213-9DA1-699688F046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AE8:AF8 AE10:AF12 AE14:AF14</xm:sqref>
        </x14:conditionalFormatting>
        <x14:conditionalFormatting xmlns:xm="http://schemas.microsoft.com/office/excel/2006/main">
          <x14:cfRule type="dataBar" id="{5195CF96-6786-4764-8A53-3AFB5FBC40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AE9:AF9</xm:sqref>
        </x14:conditionalFormatting>
        <x14:conditionalFormatting xmlns:xm="http://schemas.microsoft.com/office/excel/2006/main">
          <x14:cfRule type="dataBar" id="{2125E56D-1F08-4BD1-BC71-3E6D45DBDE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AE13:AF13</xm:sqref>
        </x14:conditionalFormatting>
        <x14:conditionalFormatting xmlns:xm="http://schemas.microsoft.com/office/excel/2006/main">
          <x14:cfRule type="dataBar" id="{42DC851F-DCC7-4071-90BF-AF6C0AFB9A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AE43:AF43</xm:sqref>
        </x14:conditionalFormatting>
        <x14:conditionalFormatting xmlns:xm="http://schemas.microsoft.com/office/excel/2006/main">
          <x14:cfRule type="dataBar" id="{158A053C-ADBD-46CE-8427-EBEF6681DE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AE63:AF63</xm:sqref>
        </x14:conditionalFormatting>
        <x14:conditionalFormatting xmlns:xm="http://schemas.microsoft.com/office/excel/2006/main">
          <x14:cfRule type="dataBar" id="{162BA724-2516-4CE6-8F8B-E3650CAC02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AE64:AF64</xm:sqref>
        </x14:conditionalFormatting>
        <x14:conditionalFormatting xmlns:xm="http://schemas.microsoft.com/office/excel/2006/main">
          <x14:cfRule type="dataBar" id="{8D63220F-6D64-4546-84EB-157218D04B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AE65:AF65</xm:sqref>
        </x14:conditionalFormatting>
        <x14:conditionalFormatting xmlns:xm="http://schemas.microsoft.com/office/excel/2006/main">
          <x14:cfRule type="dataBar" id="{98D61455-A069-4AF7-AF08-5566BF06B3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AE66:AF66</xm:sqref>
        </x14:conditionalFormatting>
        <x14:conditionalFormatting xmlns:xm="http://schemas.microsoft.com/office/excel/2006/main">
          <x14:cfRule type="dataBar" id="{0C5B9BB8-8C95-4C42-9059-23D9732127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AE76:AF76</xm:sqref>
        </x14:conditionalFormatting>
        <x14:conditionalFormatting xmlns:xm="http://schemas.microsoft.com/office/excel/2006/main">
          <x14:cfRule type="dataBar" id="{9486066D-81C5-4716-B56F-688CAAB9A3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AE77:AF77</xm:sqref>
        </x14:conditionalFormatting>
        <x14:conditionalFormatting xmlns:xm="http://schemas.microsoft.com/office/excel/2006/main">
          <x14:cfRule type="dataBar" id="{3ECD5601-0017-4AF4-916D-CD4F48A1E4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AE78:AF78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7699-026E-46C6-ABA1-48BDD68F6510}">
  <sheetPr>
    <tabColor rgb="FF0070C0"/>
  </sheetPr>
  <dimension ref="A1:AG136"/>
  <sheetViews>
    <sheetView zoomScale="60" zoomScaleNormal="60" workbookViewId="0">
      <pane ySplit="5" topLeftCell="A50" activePane="bottomLeft" state="frozen"/>
      <selection activeCell="A2" sqref="A2"/>
      <selection pane="bottomLeft" activeCell="AB53" sqref="AB53"/>
    </sheetView>
  </sheetViews>
  <sheetFormatPr defaultRowHeight="15" x14ac:dyDescent="0.25"/>
  <cols>
    <col min="1" max="1" width="12.5703125" style="4" bestFit="1" customWidth="1"/>
    <col min="2" max="2" width="12.5703125" style="4" customWidth="1"/>
    <col min="3" max="3" width="38.28515625" style="5" customWidth="1"/>
    <col min="4" max="5" width="21.28515625" style="5" customWidth="1"/>
    <col min="6" max="6" width="40.28515625" style="6" customWidth="1"/>
    <col min="7" max="7" width="17.42578125" style="3" customWidth="1"/>
    <col min="8" max="8" width="18.140625" style="3" customWidth="1"/>
    <col min="9" max="9" width="15.42578125" style="3" customWidth="1"/>
    <col min="10" max="10" width="16.42578125" style="7" customWidth="1"/>
    <col min="11" max="11" width="16.28515625" style="7" customWidth="1"/>
    <col min="12" max="12" width="30.7109375" style="3" customWidth="1"/>
    <col min="13" max="13" width="10.7109375" style="3" customWidth="1"/>
    <col min="14" max="14" width="13.140625" style="3" customWidth="1"/>
    <col min="15" max="15" width="11.7109375" style="3" customWidth="1"/>
    <col min="16" max="16" width="15.42578125" style="3" customWidth="1"/>
    <col min="17" max="17" width="13.140625" style="3" customWidth="1"/>
    <col min="18" max="18" width="10.7109375" style="3" customWidth="1"/>
    <col min="19" max="19" width="11.85546875" style="3" customWidth="1"/>
    <col min="20" max="21" width="12.85546875" style="3" customWidth="1"/>
    <col min="22" max="22" width="12.28515625" style="3" customWidth="1"/>
    <col min="23" max="23" width="13.5703125" style="3" customWidth="1"/>
    <col min="24" max="24" width="12.28515625" style="3" customWidth="1"/>
    <col min="25" max="25" width="13.5703125" style="8" customWidth="1"/>
    <col min="26" max="28" width="15.7109375" style="8" customWidth="1"/>
    <col min="29" max="29" width="19.5703125" style="66" customWidth="1"/>
    <col min="30" max="30" width="18.7109375" style="67" customWidth="1"/>
    <col min="31" max="31" width="18" style="8" customWidth="1"/>
    <col min="32" max="32" width="16.28515625" style="3" customWidth="1"/>
  </cols>
  <sheetData>
    <row r="1" spans="1:32" ht="42.75" customHeight="1" x14ac:dyDescent="0.25">
      <c r="A1" s="12">
        <f ca="1">TODAY()</f>
        <v>46252</v>
      </c>
      <c r="B1" s="242"/>
      <c r="C1" s="13"/>
      <c r="D1" s="13"/>
      <c r="E1" s="13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6"/>
      <c r="Z1" s="23"/>
      <c r="AA1" s="23"/>
      <c r="AB1" s="23"/>
      <c r="AC1" s="63"/>
      <c r="AD1" s="64"/>
      <c r="AE1" s="17"/>
      <c r="AF1" s="10"/>
    </row>
    <row r="2" spans="1:32" ht="42.75" customHeight="1" x14ac:dyDescent="0.25">
      <c r="A2" s="327" t="s">
        <v>0</v>
      </c>
      <c r="B2" s="243"/>
      <c r="C2" s="330" t="s">
        <v>1</v>
      </c>
      <c r="D2" s="331"/>
      <c r="E2" s="332"/>
      <c r="F2" s="336" t="s">
        <v>424</v>
      </c>
      <c r="G2" s="339" t="s">
        <v>3</v>
      </c>
      <c r="H2" s="314" t="s">
        <v>179</v>
      </c>
      <c r="I2" s="308" t="s">
        <v>29</v>
      </c>
      <c r="J2" s="308" t="s">
        <v>425</v>
      </c>
      <c r="K2" s="308" t="s">
        <v>426</v>
      </c>
      <c r="L2" s="308" t="s">
        <v>185</v>
      </c>
      <c r="M2" s="311" t="s">
        <v>863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3"/>
      <c r="Y2" s="308" t="s">
        <v>1097</v>
      </c>
      <c r="Z2" s="314" t="s">
        <v>181</v>
      </c>
      <c r="AA2" s="305" t="s">
        <v>182</v>
      </c>
      <c r="AB2" s="308" t="s">
        <v>183</v>
      </c>
      <c r="AC2" s="317" t="s">
        <v>186</v>
      </c>
      <c r="AD2" s="320" t="s">
        <v>6</v>
      </c>
      <c r="AE2" s="314" t="s">
        <v>184</v>
      </c>
      <c r="AF2" s="323"/>
    </row>
    <row r="3" spans="1:32" ht="42.75" customHeight="1" x14ac:dyDescent="0.25">
      <c r="A3" s="328"/>
      <c r="B3" s="244"/>
      <c r="C3" s="333"/>
      <c r="D3" s="334"/>
      <c r="E3" s="335"/>
      <c r="F3" s="337"/>
      <c r="G3" s="340"/>
      <c r="H3" s="315"/>
      <c r="I3" s="309"/>
      <c r="J3" s="309"/>
      <c r="K3" s="309"/>
      <c r="L3" s="309"/>
      <c r="M3" s="218" t="s">
        <v>7</v>
      </c>
      <c r="N3" s="218" t="s">
        <v>7</v>
      </c>
      <c r="O3" s="218" t="s">
        <v>7</v>
      </c>
      <c r="P3" s="218" t="s">
        <v>7</v>
      </c>
      <c r="Q3" s="218" t="s">
        <v>7</v>
      </c>
      <c r="R3" s="218" t="s">
        <v>7</v>
      </c>
      <c r="S3" s="218" t="s">
        <v>7</v>
      </c>
      <c r="T3" s="218" t="s">
        <v>7</v>
      </c>
      <c r="U3" s="218" t="s">
        <v>7</v>
      </c>
      <c r="V3" s="218" t="s">
        <v>7</v>
      </c>
      <c r="W3" s="218" t="s">
        <v>7</v>
      </c>
      <c r="X3" s="218" t="s">
        <v>7</v>
      </c>
      <c r="Y3" s="309"/>
      <c r="Z3" s="315"/>
      <c r="AA3" s="306"/>
      <c r="AB3" s="309"/>
      <c r="AC3" s="318"/>
      <c r="AD3" s="321"/>
      <c r="AE3" s="315"/>
      <c r="AF3" s="324"/>
    </row>
    <row r="4" spans="1:32" ht="66.75" customHeight="1" x14ac:dyDescent="0.25">
      <c r="A4" s="328"/>
      <c r="B4" s="240"/>
      <c r="C4" s="336" t="s">
        <v>180</v>
      </c>
      <c r="D4" s="342" t="s">
        <v>24</v>
      </c>
      <c r="E4" s="342" t="s">
        <v>25</v>
      </c>
      <c r="F4" s="337"/>
      <c r="G4" s="340"/>
      <c r="H4" s="315"/>
      <c r="I4" s="309"/>
      <c r="J4" s="309"/>
      <c r="K4" s="309"/>
      <c r="L4" s="309"/>
      <c r="M4" s="219" t="s">
        <v>1098</v>
      </c>
      <c r="N4" s="220" t="s">
        <v>390</v>
      </c>
      <c r="O4" s="220" t="s">
        <v>391</v>
      </c>
      <c r="P4" s="218" t="s">
        <v>11</v>
      </c>
      <c r="Q4" s="218" t="s">
        <v>12</v>
      </c>
      <c r="R4" s="218" t="s">
        <v>13</v>
      </c>
      <c r="S4" s="218" t="s">
        <v>14</v>
      </c>
      <c r="T4" s="218" t="s">
        <v>15</v>
      </c>
      <c r="U4" s="218" t="s">
        <v>16</v>
      </c>
      <c r="V4" s="218" t="s">
        <v>17</v>
      </c>
      <c r="W4" s="218" t="s">
        <v>18</v>
      </c>
      <c r="X4" s="218" t="s">
        <v>19</v>
      </c>
      <c r="Y4" s="309"/>
      <c r="Z4" s="315"/>
      <c r="AA4" s="306"/>
      <c r="AB4" s="309"/>
      <c r="AC4" s="318"/>
      <c r="AD4" s="321"/>
      <c r="AE4" s="315"/>
      <c r="AF4" s="324"/>
    </row>
    <row r="5" spans="1:32" ht="42.75" customHeight="1" x14ac:dyDescent="0.25">
      <c r="A5" s="329"/>
      <c r="B5" s="241"/>
      <c r="C5" s="338"/>
      <c r="D5" s="343"/>
      <c r="E5" s="343"/>
      <c r="F5" s="338"/>
      <c r="G5" s="341"/>
      <c r="H5" s="316"/>
      <c r="I5" s="310"/>
      <c r="J5" s="310"/>
      <c r="K5" s="310"/>
      <c r="L5" s="310"/>
      <c r="M5" s="218" t="s">
        <v>8</v>
      </c>
      <c r="N5" s="218" t="s">
        <v>8</v>
      </c>
      <c r="O5" s="218" t="s">
        <v>8</v>
      </c>
      <c r="P5" s="218" t="s">
        <v>8</v>
      </c>
      <c r="Q5" s="218" t="s">
        <v>8</v>
      </c>
      <c r="R5" s="218" t="s">
        <v>8</v>
      </c>
      <c r="S5" s="218" t="s">
        <v>8</v>
      </c>
      <c r="T5" s="218" t="s">
        <v>8</v>
      </c>
      <c r="U5" s="218" t="s">
        <v>8</v>
      </c>
      <c r="V5" s="218" t="s">
        <v>8</v>
      </c>
      <c r="W5" s="218" t="s">
        <v>8</v>
      </c>
      <c r="X5" s="218" t="s">
        <v>8</v>
      </c>
      <c r="Y5" s="310"/>
      <c r="Z5" s="316"/>
      <c r="AA5" s="307"/>
      <c r="AB5" s="310"/>
      <c r="AC5" s="319"/>
      <c r="AD5" s="322"/>
      <c r="AE5" s="316"/>
      <c r="AF5" s="325"/>
    </row>
    <row r="6" spans="1:32" ht="27" customHeight="1" x14ac:dyDescent="0.25">
      <c r="A6" s="213">
        <v>1</v>
      </c>
      <c r="B6" s="245"/>
      <c r="C6" s="207" t="s">
        <v>1099</v>
      </c>
      <c r="D6" s="208">
        <v>4302663400003</v>
      </c>
      <c r="E6" s="208"/>
      <c r="F6" s="209" t="s">
        <v>1100</v>
      </c>
      <c r="G6" s="209"/>
      <c r="H6" s="211">
        <v>45354</v>
      </c>
      <c r="I6" s="209" t="s">
        <v>1101</v>
      </c>
      <c r="J6" s="211">
        <v>45666</v>
      </c>
      <c r="K6" s="211">
        <v>46031</v>
      </c>
      <c r="L6" s="41" t="s">
        <v>1102</v>
      </c>
      <c r="M6" s="214">
        <v>1100</v>
      </c>
      <c r="N6" s="214">
        <v>1100</v>
      </c>
      <c r="O6" s="214">
        <v>1100</v>
      </c>
      <c r="P6" s="214">
        <v>1100</v>
      </c>
      <c r="Q6" s="214">
        <v>1100</v>
      </c>
      <c r="R6" s="214">
        <v>1100</v>
      </c>
      <c r="S6" s="214">
        <v>1100</v>
      </c>
      <c r="T6" s="214">
        <v>1100</v>
      </c>
      <c r="U6" s="214">
        <v>1100</v>
      </c>
      <c r="V6" s="214">
        <v>1100</v>
      </c>
      <c r="W6" s="214">
        <v>1100</v>
      </c>
      <c r="X6" s="214">
        <v>1100</v>
      </c>
      <c r="Y6" s="215"/>
      <c r="Z6" s="215"/>
      <c r="AA6" s="215"/>
      <c r="AB6" s="216"/>
      <c r="AC6" s="214">
        <v>13200</v>
      </c>
      <c r="AD6" s="214">
        <v>0</v>
      </c>
      <c r="AE6" s="214"/>
      <c r="AF6" s="235" t="s">
        <v>544</v>
      </c>
    </row>
    <row r="7" spans="1:32" ht="27" customHeight="1" x14ac:dyDescent="0.25">
      <c r="A7" s="221">
        <v>2</v>
      </c>
      <c r="B7" s="246"/>
      <c r="C7" s="222" t="s">
        <v>1103</v>
      </c>
      <c r="D7" s="223">
        <v>4210274640005</v>
      </c>
      <c r="E7" s="223"/>
      <c r="F7" s="224" t="s">
        <v>1104</v>
      </c>
      <c r="G7" s="224"/>
      <c r="H7" s="225" t="s">
        <v>1105</v>
      </c>
      <c r="I7" s="209" t="s">
        <v>1101</v>
      </c>
      <c r="J7" s="226">
        <v>45665</v>
      </c>
      <c r="K7" s="226">
        <v>46030</v>
      </c>
      <c r="L7" s="41" t="s">
        <v>1106</v>
      </c>
      <c r="M7" s="228"/>
      <c r="N7" s="228"/>
      <c r="O7" s="228">
        <v>7200</v>
      </c>
      <c r="P7" s="228"/>
      <c r="Q7" s="228"/>
      <c r="R7" s="228"/>
      <c r="S7" s="228"/>
      <c r="T7" s="228"/>
      <c r="U7" s="228"/>
      <c r="V7" s="228"/>
      <c r="W7" s="228"/>
      <c r="X7" s="228"/>
      <c r="Y7" s="229"/>
      <c r="Z7" s="229"/>
      <c r="AA7" s="229"/>
      <c r="AB7" s="230"/>
      <c r="AC7" s="228">
        <v>7200</v>
      </c>
      <c r="AD7" s="228">
        <v>0</v>
      </c>
      <c r="AE7" s="228"/>
      <c r="AF7" s="235" t="s">
        <v>544</v>
      </c>
    </row>
    <row r="8" spans="1:32" ht="27" customHeight="1" x14ac:dyDescent="0.25">
      <c r="A8" s="213">
        <v>3</v>
      </c>
      <c r="B8" s="245"/>
      <c r="C8" s="207" t="s">
        <v>1107</v>
      </c>
      <c r="D8" s="208">
        <v>4201407800001</v>
      </c>
      <c r="E8" s="208"/>
      <c r="F8" s="209" t="s">
        <v>1109</v>
      </c>
      <c r="G8" s="209"/>
      <c r="H8" s="210" t="s">
        <v>1108</v>
      </c>
      <c r="I8" s="209" t="s">
        <v>30</v>
      </c>
      <c r="J8" s="211">
        <v>45663</v>
      </c>
      <c r="K8" s="211">
        <v>46028</v>
      </c>
      <c r="L8" s="41" t="s">
        <v>1110</v>
      </c>
      <c r="M8" s="214">
        <v>130</v>
      </c>
      <c r="N8" s="214">
        <v>130</v>
      </c>
      <c r="O8" s="214">
        <v>130</v>
      </c>
      <c r="P8" s="214">
        <v>140</v>
      </c>
      <c r="Q8" s="214">
        <v>140</v>
      </c>
      <c r="R8" s="214">
        <v>140</v>
      </c>
      <c r="S8" s="214">
        <v>140</v>
      </c>
      <c r="T8" s="214">
        <v>140</v>
      </c>
      <c r="U8" s="214">
        <v>140</v>
      </c>
      <c r="V8" s="214">
        <v>140</v>
      </c>
      <c r="W8" s="214">
        <v>140</v>
      </c>
      <c r="X8" s="214">
        <v>280</v>
      </c>
      <c r="Y8" s="215"/>
      <c r="Z8" s="215"/>
      <c r="AA8" s="215"/>
      <c r="AB8" s="216"/>
      <c r="AC8" s="214">
        <v>1650</v>
      </c>
      <c r="AD8" s="214">
        <v>560</v>
      </c>
      <c r="AE8" s="214"/>
      <c r="AF8" s="217" t="s">
        <v>479</v>
      </c>
    </row>
    <row r="9" spans="1:32" ht="27" customHeight="1" x14ac:dyDescent="0.25">
      <c r="A9" s="221">
        <v>4</v>
      </c>
      <c r="B9" s="246"/>
      <c r="C9" s="222" t="s">
        <v>1107</v>
      </c>
      <c r="D9" s="208">
        <v>4201407800001</v>
      </c>
      <c r="E9" s="223"/>
      <c r="F9" s="224" t="s">
        <v>1114</v>
      </c>
      <c r="G9" s="224"/>
      <c r="H9" s="225" t="s">
        <v>1111</v>
      </c>
      <c r="I9" s="224" t="s">
        <v>1101</v>
      </c>
      <c r="J9" s="226">
        <v>45686</v>
      </c>
      <c r="K9" s="226">
        <v>46051</v>
      </c>
      <c r="L9" s="41" t="s">
        <v>1112</v>
      </c>
      <c r="M9" s="228">
        <v>833</v>
      </c>
      <c r="N9" s="228">
        <v>833</v>
      </c>
      <c r="O9" s="228">
        <v>833</v>
      </c>
      <c r="P9" s="228">
        <v>833</v>
      </c>
      <c r="Q9" s="228">
        <v>833</v>
      </c>
      <c r="R9" s="228">
        <v>833</v>
      </c>
      <c r="S9" s="228">
        <v>833</v>
      </c>
      <c r="T9" s="228">
        <v>833</v>
      </c>
      <c r="U9" s="228">
        <v>833</v>
      </c>
      <c r="V9" s="228">
        <v>833</v>
      </c>
      <c r="W9" s="228">
        <v>833</v>
      </c>
      <c r="X9" s="228">
        <v>1666</v>
      </c>
      <c r="Y9" s="229"/>
      <c r="Z9" s="229"/>
      <c r="AA9" s="229"/>
      <c r="AB9" s="230"/>
      <c r="AC9" s="228">
        <v>9996</v>
      </c>
      <c r="AD9" s="228">
        <v>0</v>
      </c>
      <c r="AE9" s="228"/>
      <c r="AF9" s="235" t="s">
        <v>544</v>
      </c>
    </row>
    <row r="10" spans="1:32" ht="27" customHeight="1" x14ac:dyDescent="0.25">
      <c r="A10" s="213">
        <v>5</v>
      </c>
      <c r="B10" s="245"/>
      <c r="C10" s="207" t="s">
        <v>1113</v>
      </c>
      <c r="D10" s="208">
        <v>4200316890001</v>
      </c>
      <c r="E10" s="208"/>
      <c r="F10" s="209" t="s">
        <v>1115</v>
      </c>
      <c r="G10" s="209"/>
      <c r="H10" s="211" t="s">
        <v>1116</v>
      </c>
      <c r="I10" s="209" t="s">
        <v>1101</v>
      </c>
      <c r="J10" s="211">
        <v>45664</v>
      </c>
      <c r="K10" s="211">
        <v>46029</v>
      </c>
      <c r="L10" s="41" t="s">
        <v>1117</v>
      </c>
      <c r="M10" s="214"/>
      <c r="N10" s="214">
        <v>652.67999999999995</v>
      </c>
      <c r="O10" s="214">
        <v>913.35</v>
      </c>
      <c r="P10" s="214">
        <v>730.68</v>
      </c>
      <c r="Q10" s="214">
        <v>730.68</v>
      </c>
      <c r="R10" s="214">
        <v>730.68</v>
      </c>
      <c r="S10" s="214">
        <v>1096.02</v>
      </c>
      <c r="T10" s="214">
        <v>913.35</v>
      </c>
      <c r="U10" s="214">
        <v>730.68</v>
      </c>
      <c r="V10" s="214">
        <v>730.68</v>
      </c>
      <c r="W10" s="214">
        <v>684</v>
      </c>
      <c r="X10" s="214">
        <v>684</v>
      </c>
      <c r="Y10" s="215"/>
      <c r="Z10" s="215"/>
      <c r="AA10" s="215"/>
      <c r="AB10" s="216"/>
      <c r="AC10" s="214">
        <v>8596.7999999999993</v>
      </c>
      <c r="AD10" s="214">
        <v>0</v>
      </c>
      <c r="AE10" s="214"/>
      <c r="AF10" s="235" t="s">
        <v>544</v>
      </c>
    </row>
    <row r="11" spans="1:32" ht="27" customHeight="1" x14ac:dyDescent="0.25">
      <c r="A11" s="221">
        <v>6</v>
      </c>
      <c r="B11" s="246"/>
      <c r="C11" s="222" t="s">
        <v>1118</v>
      </c>
      <c r="D11" s="223"/>
      <c r="E11" s="223"/>
      <c r="F11" s="224" t="s">
        <v>1119</v>
      </c>
      <c r="G11" s="224"/>
      <c r="H11" s="225"/>
      <c r="I11" s="224" t="s">
        <v>1101</v>
      </c>
      <c r="J11" s="226">
        <v>45658</v>
      </c>
      <c r="K11" s="226">
        <v>46387</v>
      </c>
      <c r="L11" s="41" t="s">
        <v>1120</v>
      </c>
      <c r="M11" s="228"/>
      <c r="N11" s="228"/>
      <c r="O11" s="228"/>
      <c r="P11" s="228"/>
      <c r="Q11" s="228">
        <v>6972.03</v>
      </c>
      <c r="R11" s="228"/>
      <c r="S11" s="228"/>
      <c r="T11" s="228"/>
      <c r="U11" s="228"/>
      <c r="V11" s="228"/>
      <c r="W11" s="228"/>
      <c r="X11" s="228"/>
      <c r="Y11" s="229"/>
      <c r="Z11" s="229"/>
      <c r="AA11" s="229"/>
      <c r="AB11" s="230"/>
      <c r="AC11" s="228">
        <v>6972.03</v>
      </c>
      <c r="AD11" s="228">
        <v>0</v>
      </c>
      <c r="AE11" s="228"/>
      <c r="AF11" s="235" t="s">
        <v>544</v>
      </c>
    </row>
    <row r="12" spans="1:32" ht="27" customHeight="1" x14ac:dyDescent="0.25">
      <c r="A12" s="213">
        <v>7</v>
      </c>
      <c r="B12" s="245"/>
      <c r="C12" s="207" t="s">
        <v>1121</v>
      </c>
      <c r="D12" s="208">
        <v>4200211100005</v>
      </c>
      <c r="E12" s="208"/>
      <c r="F12" s="209" t="s">
        <v>1122</v>
      </c>
      <c r="G12" s="209"/>
      <c r="H12" s="210" t="s">
        <v>1123</v>
      </c>
      <c r="I12" s="209" t="s">
        <v>30</v>
      </c>
      <c r="J12" s="211">
        <v>45686</v>
      </c>
      <c r="K12" s="211">
        <v>46051</v>
      </c>
      <c r="L12" s="41" t="s">
        <v>1124</v>
      </c>
      <c r="M12" s="214"/>
      <c r="N12" s="214">
        <v>194.53</v>
      </c>
      <c r="O12" s="214">
        <v>193.72</v>
      </c>
      <c r="P12" s="214">
        <v>192.76</v>
      </c>
      <c r="Q12" s="214">
        <v>187.35</v>
      </c>
      <c r="R12" s="214">
        <v>195.76</v>
      </c>
      <c r="S12" s="214">
        <v>194.36</v>
      </c>
      <c r="T12" s="214">
        <v>203.63</v>
      </c>
      <c r="U12" s="214">
        <v>197.18</v>
      </c>
      <c r="V12" s="214">
        <v>235.21</v>
      </c>
      <c r="W12" s="214">
        <v>211.11</v>
      </c>
      <c r="X12" s="214">
        <v>468.73</v>
      </c>
      <c r="Y12" s="215"/>
      <c r="Z12" s="215"/>
      <c r="AA12" s="215"/>
      <c r="AB12" s="216"/>
      <c r="AC12" s="214">
        <v>2474.34</v>
      </c>
      <c r="AD12" s="214">
        <v>2790.66</v>
      </c>
      <c r="AE12" s="214"/>
      <c r="AF12" s="217" t="s">
        <v>479</v>
      </c>
    </row>
    <row r="13" spans="1:32" ht="27" customHeight="1" x14ac:dyDescent="0.25">
      <c r="A13" s="221">
        <v>8</v>
      </c>
      <c r="B13" s="246"/>
      <c r="C13" s="222" t="s">
        <v>1121</v>
      </c>
      <c r="D13" s="208">
        <v>4200211100005</v>
      </c>
      <c r="E13" s="223"/>
      <c r="F13" s="209" t="s">
        <v>1125</v>
      </c>
      <c r="G13" s="224"/>
      <c r="H13" s="210" t="s">
        <v>1126</v>
      </c>
      <c r="I13" s="224" t="s">
        <v>30</v>
      </c>
      <c r="J13" s="226">
        <v>45686</v>
      </c>
      <c r="K13" s="226">
        <v>46051</v>
      </c>
      <c r="L13" s="41" t="s">
        <v>1127</v>
      </c>
      <c r="M13" s="228"/>
      <c r="N13" s="228">
        <v>517.04999999999995</v>
      </c>
      <c r="O13" s="228">
        <v>581.58000000000004</v>
      </c>
      <c r="P13" s="228">
        <v>583.76</v>
      </c>
      <c r="Q13" s="228">
        <v>592.05999999999995</v>
      </c>
      <c r="R13" s="228">
        <v>587.22</v>
      </c>
      <c r="S13" s="228">
        <v>593</v>
      </c>
      <c r="T13" s="228">
        <v>586.66999999999996</v>
      </c>
      <c r="U13" s="228">
        <v>22.31</v>
      </c>
      <c r="V13" s="228">
        <v>581.88</v>
      </c>
      <c r="W13" s="228">
        <v>1166.54</v>
      </c>
      <c r="X13" s="228"/>
      <c r="Y13" s="229"/>
      <c r="Z13" s="229"/>
      <c r="AA13" s="229"/>
      <c r="AB13" s="230"/>
      <c r="AC13" s="228">
        <v>5812.07</v>
      </c>
      <c r="AD13" s="228">
        <v>187.93</v>
      </c>
      <c r="AE13" s="228"/>
      <c r="AF13" s="217" t="s">
        <v>479</v>
      </c>
    </row>
    <row r="14" spans="1:32" ht="27" customHeight="1" x14ac:dyDescent="0.25">
      <c r="A14" s="213">
        <v>9</v>
      </c>
      <c r="B14" s="245"/>
      <c r="C14" s="207" t="s">
        <v>1121</v>
      </c>
      <c r="D14" s="208">
        <v>4200211100005</v>
      </c>
      <c r="E14" s="208"/>
      <c r="F14" s="209" t="s">
        <v>1130</v>
      </c>
      <c r="G14" s="209"/>
      <c r="H14" s="210" t="s">
        <v>1129</v>
      </c>
      <c r="I14" s="209" t="s">
        <v>30</v>
      </c>
      <c r="J14" s="226">
        <v>45686</v>
      </c>
      <c r="K14" s="226">
        <v>46051</v>
      </c>
      <c r="L14" s="41" t="s">
        <v>1128</v>
      </c>
      <c r="M14" s="214"/>
      <c r="N14" s="214">
        <v>338.8</v>
      </c>
      <c r="O14" s="214">
        <v>340.3</v>
      </c>
      <c r="P14" s="214">
        <v>343.5</v>
      </c>
      <c r="Q14" s="214">
        <v>270.76</v>
      </c>
      <c r="R14" s="214">
        <v>277.91000000000003</v>
      </c>
      <c r="S14" s="214">
        <v>294.39999999999998</v>
      </c>
      <c r="T14" s="214">
        <v>288.63</v>
      </c>
      <c r="U14" s="214">
        <v>270.33999999999997</v>
      </c>
      <c r="V14" s="214">
        <v>286.92</v>
      </c>
      <c r="W14" s="214">
        <v>295</v>
      </c>
      <c r="X14" s="214">
        <v>295</v>
      </c>
      <c r="Y14" s="215"/>
      <c r="Z14" s="215"/>
      <c r="AA14" s="215"/>
      <c r="AB14" s="216"/>
      <c r="AC14" s="214">
        <v>3301.56</v>
      </c>
      <c r="AD14" s="214">
        <v>2198.44</v>
      </c>
      <c r="AE14" s="214"/>
      <c r="AF14" s="217" t="s">
        <v>479</v>
      </c>
    </row>
    <row r="15" spans="1:32" ht="27" customHeight="1" x14ac:dyDescent="0.25">
      <c r="A15" s="221">
        <v>10</v>
      </c>
      <c r="B15" s="246"/>
      <c r="C15" s="222" t="s">
        <v>1131</v>
      </c>
      <c r="D15" s="223">
        <v>4227173320000</v>
      </c>
      <c r="E15" s="223"/>
      <c r="F15" s="232" t="s">
        <v>1063</v>
      </c>
      <c r="G15" s="224"/>
      <c r="H15" s="225"/>
      <c r="I15" s="224" t="s">
        <v>1101</v>
      </c>
      <c r="J15" s="226">
        <v>45686</v>
      </c>
      <c r="K15" s="226">
        <v>46051</v>
      </c>
      <c r="L15" s="41" t="s">
        <v>1132</v>
      </c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9"/>
      <c r="Z15" s="229"/>
      <c r="AA15" s="229"/>
      <c r="AB15" s="230"/>
      <c r="AC15" s="228"/>
      <c r="AD15" s="228">
        <v>18050</v>
      </c>
      <c r="AE15" s="228"/>
      <c r="AF15" s="217" t="s">
        <v>479</v>
      </c>
    </row>
    <row r="16" spans="1:32" ht="27" customHeight="1" x14ac:dyDescent="0.25">
      <c r="A16" s="213">
        <v>11</v>
      </c>
      <c r="B16" s="245"/>
      <c r="C16" s="222" t="s">
        <v>1131</v>
      </c>
      <c r="D16" s="223">
        <v>4227173320000</v>
      </c>
      <c r="E16" s="208"/>
      <c r="F16" s="209" t="s">
        <v>1133</v>
      </c>
      <c r="G16" s="209"/>
      <c r="H16" s="210" t="s">
        <v>1134</v>
      </c>
      <c r="I16" s="209" t="s">
        <v>1101</v>
      </c>
      <c r="J16" s="226">
        <v>45686</v>
      </c>
      <c r="K16" s="226">
        <v>46051</v>
      </c>
      <c r="L16" s="41" t="s">
        <v>1135</v>
      </c>
      <c r="M16" s="214"/>
      <c r="N16" s="214"/>
      <c r="O16" s="214">
        <v>4871.6099999999997</v>
      </c>
      <c r="P16" s="214"/>
      <c r="Q16" s="214">
        <v>220</v>
      </c>
      <c r="R16" s="214">
        <v>518.05999999999995</v>
      </c>
      <c r="S16" s="214">
        <v>1127.52</v>
      </c>
      <c r="T16" s="214"/>
      <c r="U16" s="214">
        <v>275.67</v>
      </c>
      <c r="V16" s="214">
        <v>1029.81</v>
      </c>
      <c r="W16" s="214">
        <v>363.01</v>
      </c>
      <c r="X16" s="214">
        <v>381.36</v>
      </c>
      <c r="Y16" s="215"/>
      <c r="Z16" s="215"/>
      <c r="AA16" s="215"/>
      <c r="AB16" s="216"/>
      <c r="AC16" s="214">
        <v>8787.0400000000009</v>
      </c>
      <c r="AD16" s="214">
        <v>1212.96</v>
      </c>
      <c r="AE16" s="214"/>
      <c r="AF16" s="217" t="s">
        <v>479</v>
      </c>
    </row>
    <row r="17" spans="1:33" ht="27" customHeight="1" x14ac:dyDescent="0.25">
      <c r="A17" s="221">
        <v>12</v>
      </c>
      <c r="B17" s="246"/>
      <c r="C17" s="222" t="s">
        <v>1136</v>
      </c>
      <c r="D17" s="223">
        <v>4202750140005</v>
      </c>
      <c r="E17" s="223"/>
      <c r="F17" s="224" t="s">
        <v>1137</v>
      </c>
      <c r="G17" s="224"/>
      <c r="H17" s="233"/>
      <c r="I17" s="224" t="s">
        <v>30</v>
      </c>
      <c r="J17" s="226">
        <v>45701</v>
      </c>
      <c r="K17" s="226">
        <v>46066</v>
      </c>
      <c r="L17" s="41" t="s">
        <v>1138</v>
      </c>
      <c r="M17" s="228"/>
      <c r="N17" s="228"/>
      <c r="O17" s="228">
        <v>1400</v>
      </c>
      <c r="P17" s="228"/>
      <c r="Q17" s="228"/>
      <c r="R17" s="228"/>
      <c r="S17" s="228"/>
      <c r="T17" s="228"/>
      <c r="U17" s="228"/>
      <c r="V17" s="228"/>
      <c r="W17" s="228"/>
      <c r="X17" s="228"/>
      <c r="Y17" s="229"/>
      <c r="Z17" s="229"/>
      <c r="AA17" s="229"/>
      <c r="AB17" s="230"/>
      <c r="AC17" s="228">
        <v>1400</v>
      </c>
      <c r="AD17" s="228">
        <v>0</v>
      </c>
      <c r="AE17" s="228"/>
      <c r="AF17" s="217" t="s">
        <v>479</v>
      </c>
    </row>
    <row r="18" spans="1:33" ht="27" customHeight="1" x14ac:dyDescent="0.25">
      <c r="A18" s="213">
        <v>13</v>
      </c>
      <c r="B18" s="245"/>
      <c r="C18" s="207" t="s">
        <v>1139</v>
      </c>
      <c r="D18" s="208">
        <v>4200303990007</v>
      </c>
      <c r="E18" s="208"/>
      <c r="F18" s="232" t="s">
        <v>1063</v>
      </c>
      <c r="G18" s="209"/>
      <c r="H18" s="210"/>
      <c r="I18" s="209" t="s">
        <v>1101</v>
      </c>
      <c r="J18" s="211">
        <v>45694</v>
      </c>
      <c r="K18" s="211">
        <v>46059</v>
      </c>
      <c r="L18" s="41" t="s">
        <v>1140</v>
      </c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5"/>
      <c r="Z18" s="215"/>
      <c r="AA18" s="215"/>
      <c r="AB18" s="216"/>
      <c r="AC18" s="214"/>
      <c r="AD18" s="214">
        <v>12907.1</v>
      </c>
      <c r="AE18" s="214"/>
      <c r="AF18" s="217" t="s">
        <v>479</v>
      </c>
    </row>
    <row r="19" spans="1:33" ht="27" customHeight="1" x14ac:dyDescent="0.25">
      <c r="A19" s="221">
        <v>14</v>
      </c>
      <c r="B19" s="246"/>
      <c r="C19" s="207" t="s">
        <v>1139</v>
      </c>
      <c r="D19" s="208">
        <v>4200303990007</v>
      </c>
      <c r="E19" s="223"/>
      <c r="F19" s="224" t="s">
        <v>309</v>
      </c>
      <c r="G19" s="224"/>
      <c r="H19" s="225" t="s">
        <v>1141</v>
      </c>
      <c r="I19" s="224" t="s">
        <v>1101</v>
      </c>
      <c r="J19" s="226">
        <v>45694</v>
      </c>
      <c r="K19" s="226">
        <v>46059</v>
      </c>
      <c r="L19" s="41" t="s">
        <v>1142</v>
      </c>
      <c r="M19" s="228">
        <v>77.400000000000006</v>
      </c>
      <c r="N19" s="228"/>
      <c r="O19" s="228">
        <v>1645.48</v>
      </c>
      <c r="P19" s="228">
        <v>808.52</v>
      </c>
      <c r="Q19" s="228">
        <v>935.45</v>
      </c>
      <c r="R19" s="228">
        <v>81.48</v>
      </c>
      <c r="S19" s="228">
        <v>722.84</v>
      </c>
      <c r="T19" s="228">
        <v>722.84</v>
      </c>
      <c r="U19" s="228">
        <v>728.83</v>
      </c>
      <c r="V19" s="228"/>
      <c r="W19" s="228"/>
      <c r="X19" s="228"/>
      <c r="Y19" s="229"/>
      <c r="Z19" s="229"/>
      <c r="AA19" s="229"/>
      <c r="AB19" s="230"/>
      <c r="AC19" s="228">
        <v>5000</v>
      </c>
      <c r="AD19" s="228">
        <v>0</v>
      </c>
      <c r="AE19" s="228"/>
      <c r="AF19" s="217" t="s">
        <v>479</v>
      </c>
    </row>
    <row r="20" spans="1:33" ht="27" customHeight="1" x14ac:dyDescent="0.25">
      <c r="A20" s="213">
        <v>15</v>
      </c>
      <c r="B20" s="245"/>
      <c r="C20" s="207" t="s">
        <v>1143</v>
      </c>
      <c r="D20" s="208">
        <v>4201926310003</v>
      </c>
      <c r="E20" s="208"/>
      <c r="F20" s="209" t="s">
        <v>1144</v>
      </c>
      <c r="G20" s="209"/>
      <c r="H20" s="210" t="s">
        <v>1145</v>
      </c>
      <c r="I20" s="224" t="s">
        <v>1101</v>
      </c>
      <c r="J20" s="211">
        <v>45709</v>
      </c>
      <c r="K20" s="211">
        <v>45709</v>
      </c>
      <c r="L20" s="41" t="s">
        <v>1146</v>
      </c>
      <c r="M20" s="214"/>
      <c r="N20" s="214"/>
      <c r="O20" s="214"/>
      <c r="P20" s="214"/>
      <c r="Q20" s="214"/>
      <c r="R20" s="237">
        <v>63000</v>
      </c>
      <c r="S20" s="214"/>
      <c r="T20" s="214"/>
      <c r="U20" s="214"/>
      <c r="V20" s="214"/>
      <c r="W20" s="214"/>
      <c r="X20" s="214"/>
      <c r="Y20" s="215"/>
      <c r="Z20" s="215"/>
      <c r="AA20" s="215"/>
      <c r="AB20" s="216"/>
      <c r="AC20" s="214">
        <v>63000</v>
      </c>
      <c r="AD20" s="214">
        <v>0</v>
      </c>
      <c r="AE20" s="214"/>
      <c r="AF20" s="235" t="s">
        <v>544</v>
      </c>
    </row>
    <row r="21" spans="1:33" ht="27" customHeight="1" x14ac:dyDescent="0.25">
      <c r="A21" s="221">
        <v>16</v>
      </c>
      <c r="B21" s="246"/>
      <c r="C21" s="128" t="s">
        <v>300</v>
      </c>
      <c r="D21" s="98">
        <v>4200909100007</v>
      </c>
      <c r="E21" s="173"/>
      <c r="F21" s="99" t="s">
        <v>35</v>
      </c>
      <c r="G21" s="130"/>
      <c r="H21" s="174" t="s">
        <v>1078</v>
      </c>
      <c r="I21" s="130" t="s">
        <v>149</v>
      </c>
      <c r="J21" s="132">
        <v>45617</v>
      </c>
      <c r="K21" s="132">
        <v>45982</v>
      </c>
      <c r="L21" s="43" t="s">
        <v>1079</v>
      </c>
      <c r="M21" s="135"/>
      <c r="N21" s="135">
        <v>719.26</v>
      </c>
      <c r="O21" s="135">
        <v>690.73</v>
      </c>
      <c r="P21" s="135">
        <v>219.31</v>
      </c>
      <c r="Q21" s="175">
        <v>3651.39</v>
      </c>
      <c r="R21" s="135">
        <v>1613.82</v>
      </c>
      <c r="S21" s="204">
        <v>1887.73</v>
      </c>
      <c r="T21" s="135">
        <v>616.48</v>
      </c>
      <c r="U21" s="135">
        <v>2630.66</v>
      </c>
      <c r="V21" s="135">
        <v>445.75</v>
      </c>
      <c r="W21" s="135">
        <v>2524.87</v>
      </c>
      <c r="X21" s="135"/>
      <c r="Y21" s="176"/>
      <c r="Z21" s="176"/>
      <c r="AA21" s="176"/>
      <c r="AB21" s="177"/>
      <c r="AC21" s="135">
        <v>15000</v>
      </c>
      <c r="AD21" s="135">
        <v>0</v>
      </c>
      <c r="AE21" s="135"/>
      <c r="AF21" s="303" t="s">
        <v>544</v>
      </c>
      <c r="AG21" s="304"/>
    </row>
    <row r="22" spans="1:33" ht="27" customHeight="1" x14ac:dyDescent="0.25">
      <c r="A22" s="213">
        <v>17</v>
      </c>
      <c r="B22" s="245"/>
      <c r="C22" s="207" t="s">
        <v>392</v>
      </c>
      <c r="D22" s="208">
        <v>4202049580009</v>
      </c>
      <c r="E22" s="208"/>
      <c r="F22" s="209" t="s">
        <v>1147</v>
      </c>
      <c r="G22" s="209"/>
      <c r="H22" s="210" t="s">
        <v>1148</v>
      </c>
      <c r="I22" s="209" t="s">
        <v>30</v>
      </c>
      <c r="J22" s="211">
        <v>45730</v>
      </c>
      <c r="K22" s="211">
        <v>46095</v>
      </c>
      <c r="L22" s="43" t="s">
        <v>1149</v>
      </c>
      <c r="M22" s="214"/>
      <c r="N22" s="214"/>
      <c r="O22" s="214">
        <v>40</v>
      </c>
      <c r="P22" s="214">
        <v>40</v>
      </c>
      <c r="Q22" s="214">
        <v>40</v>
      </c>
      <c r="R22" s="214">
        <v>40</v>
      </c>
      <c r="S22" s="214">
        <v>40</v>
      </c>
      <c r="T22" s="214">
        <v>40</v>
      </c>
      <c r="U22" s="214">
        <v>40</v>
      </c>
      <c r="V22" s="214">
        <v>40</v>
      </c>
      <c r="W22" s="214">
        <v>40</v>
      </c>
      <c r="X22" s="214">
        <v>120</v>
      </c>
      <c r="Y22" s="215"/>
      <c r="Z22" s="215"/>
      <c r="AA22" s="215"/>
      <c r="AB22" s="216"/>
      <c r="AC22" s="214">
        <v>480</v>
      </c>
      <c r="AD22" s="214">
        <v>0</v>
      </c>
      <c r="AE22" s="214"/>
      <c r="AF22" s="235" t="s">
        <v>544</v>
      </c>
    </row>
    <row r="23" spans="1:33" ht="27" customHeight="1" x14ac:dyDescent="0.25">
      <c r="A23" s="221">
        <v>18</v>
      </c>
      <c r="B23" s="246"/>
      <c r="C23" s="222" t="s">
        <v>39</v>
      </c>
      <c r="D23" s="223">
        <v>4200144230004</v>
      </c>
      <c r="E23" s="223"/>
      <c r="F23" s="224" t="s">
        <v>1150</v>
      </c>
      <c r="G23" s="224"/>
      <c r="H23" s="225" t="s">
        <v>1153</v>
      </c>
      <c r="I23" s="130" t="s">
        <v>149</v>
      </c>
      <c r="J23" s="226">
        <v>45743</v>
      </c>
      <c r="K23" s="226">
        <v>46108</v>
      </c>
      <c r="L23" s="43" t="s">
        <v>1151</v>
      </c>
      <c r="M23" s="228"/>
      <c r="N23" s="228"/>
      <c r="O23" s="228"/>
      <c r="P23" s="228"/>
      <c r="Q23" s="228"/>
      <c r="R23" s="228"/>
      <c r="S23" s="249">
        <v>66358</v>
      </c>
      <c r="T23" s="228"/>
      <c r="U23" s="228"/>
      <c r="V23" s="228"/>
      <c r="W23" s="228"/>
      <c r="X23" s="228"/>
      <c r="Y23" s="229"/>
      <c r="Z23" s="229"/>
      <c r="AA23" s="229"/>
      <c r="AB23" s="230"/>
      <c r="AC23" s="228">
        <v>66358</v>
      </c>
      <c r="AD23" s="228">
        <v>0</v>
      </c>
      <c r="AE23" s="228"/>
      <c r="AF23" s="235" t="s">
        <v>544</v>
      </c>
    </row>
    <row r="24" spans="1:33" ht="27" customHeight="1" x14ac:dyDescent="0.25">
      <c r="A24" s="213">
        <v>19</v>
      </c>
      <c r="B24" s="245"/>
      <c r="C24" s="207" t="s">
        <v>39</v>
      </c>
      <c r="D24" s="223">
        <v>4200144230004</v>
      </c>
      <c r="E24" s="208"/>
      <c r="F24" s="209" t="s">
        <v>1152</v>
      </c>
      <c r="G24" s="209"/>
      <c r="H24" s="225" t="s">
        <v>1153</v>
      </c>
      <c r="I24" s="130" t="s">
        <v>149</v>
      </c>
      <c r="J24" s="211">
        <v>45743</v>
      </c>
      <c r="K24" s="211">
        <v>46108</v>
      </c>
      <c r="L24" s="43" t="s">
        <v>1154</v>
      </c>
      <c r="M24" s="214"/>
      <c r="N24" s="214"/>
      <c r="O24" s="214"/>
      <c r="P24" s="214"/>
      <c r="Q24" s="214"/>
      <c r="R24" s="214"/>
      <c r="S24" s="214"/>
      <c r="T24" s="214">
        <v>62924.2</v>
      </c>
      <c r="U24" s="214"/>
      <c r="V24" s="214"/>
      <c r="W24" s="214"/>
      <c r="X24" s="214"/>
      <c r="Y24" s="215"/>
      <c r="Z24" s="215"/>
      <c r="AA24" s="215"/>
      <c r="AB24" s="216"/>
      <c r="AC24" s="214">
        <v>62924.2</v>
      </c>
      <c r="AD24" s="214">
        <v>3999.8</v>
      </c>
      <c r="AE24" s="214"/>
      <c r="AF24" s="217" t="s">
        <v>479</v>
      </c>
    </row>
    <row r="25" spans="1:33" ht="27" customHeight="1" x14ac:dyDescent="0.25">
      <c r="A25" s="221">
        <v>20</v>
      </c>
      <c r="B25" s="246"/>
      <c r="C25" s="222" t="s">
        <v>39</v>
      </c>
      <c r="D25" s="223">
        <v>4200144230004</v>
      </c>
      <c r="E25" s="223"/>
      <c r="F25" s="224" t="s">
        <v>1155</v>
      </c>
      <c r="G25" s="224"/>
      <c r="H25" s="225" t="s">
        <v>1153</v>
      </c>
      <c r="I25" s="130" t="s">
        <v>149</v>
      </c>
      <c r="J25" s="211">
        <v>45743</v>
      </c>
      <c r="K25" s="211">
        <v>46108</v>
      </c>
      <c r="L25" s="43" t="s">
        <v>1156</v>
      </c>
      <c r="M25" s="228"/>
      <c r="N25" s="228"/>
      <c r="O25" s="228"/>
      <c r="P25" s="228"/>
      <c r="Q25" s="228"/>
      <c r="R25" s="228"/>
      <c r="S25" s="228"/>
      <c r="T25" s="249">
        <v>124198.6</v>
      </c>
      <c r="U25" s="228"/>
      <c r="V25" s="228"/>
      <c r="W25" s="228"/>
      <c r="X25" s="228"/>
      <c r="Y25" s="229"/>
      <c r="Z25" s="229"/>
      <c r="AA25" s="229"/>
      <c r="AB25" s="230"/>
      <c r="AC25" s="228">
        <v>124198.6</v>
      </c>
      <c r="AD25" s="228">
        <v>0</v>
      </c>
      <c r="AE25" s="228"/>
      <c r="AF25" s="235" t="s">
        <v>544</v>
      </c>
    </row>
    <row r="26" spans="1:33" ht="27" customHeight="1" x14ac:dyDescent="0.25">
      <c r="A26" s="213">
        <v>21</v>
      </c>
      <c r="B26" s="245"/>
      <c r="C26" s="207" t="s">
        <v>1157</v>
      </c>
      <c r="D26" s="208">
        <v>4272033700002</v>
      </c>
      <c r="E26" s="208"/>
      <c r="F26" s="209" t="s">
        <v>450</v>
      </c>
      <c r="G26" s="209"/>
      <c r="H26" s="210">
        <v>285</v>
      </c>
      <c r="I26" s="209" t="s">
        <v>30</v>
      </c>
      <c r="J26" s="211">
        <v>45750</v>
      </c>
      <c r="K26" s="211">
        <v>46115</v>
      </c>
      <c r="L26" s="43" t="s">
        <v>1158</v>
      </c>
      <c r="M26" s="214"/>
      <c r="N26" s="214"/>
      <c r="O26" s="214"/>
      <c r="P26" s="214">
        <v>4165</v>
      </c>
      <c r="Q26" s="214"/>
      <c r="R26" s="214"/>
      <c r="S26" s="214"/>
      <c r="T26" s="214"/>
      <c r="U26" s="214"/>
      <c r="V26" s="214"/>
      <c r="W26" s="214"/>
      <c r="X26" s="214"/>
      <c r="Y26" s="215"/>
      <c r="Z26" s="215"/>
      <c r="AA26" s="215"/>
      <c r="AB26" s="216"/>
      <c r="AC26" s="214">
        <v>4165</v>
      </c>
      <c r="AD26" s="214">
        <v>0</v>
      </c>
      <c r="AE26" s="214"/>
      <c r="AF26" s="235" t="s">
        <v>544</v>
      </c>
    </row>
    <row r="27" spans="1:33" ht="27" customHeight="1" x14ac:dyDescent="0.25">
      <c r="A27" s="96">
        <v>22</v>
      </c>
      <c r="B27" s="247"/>
      <c r="C27" s="112" t="s">
        <v>39</v>
      </c>
      <c r="D27" s="113">
        <v>4200144230004</v>
      </c>
      <c r="E27" s="98"/>
      <c r="F27" s="161" t="s">
        <v>1006</v>
      </c>
      <c r="G27" s="154"/>
      <c r="H27" s="147" t="s">
        <v>1007</v>
      </c>
      <c r="I27" s="161" t="s">
        <v>30</v>
      </c>
      <c r="J27" s="124" t="s">
        <v>1004</v>
      </c>
      <c r="K27" s="124" t="s">
        <v>1005</v>
      </c>
      <c r="L27" s="43" t="s">
        <v>1033</v>
      </c>
      <c r="M27" s="228"/>
      <c r="N27" s="228"/>
      <c r="O27" s="228"/>
      <c r="P27" s="228">
        <v>1348</v>
      </c>
      <c r="Q27" s="228">
        <v>394.4</v>
      </c>
      <c r="R27" s="228">
        <v>480</v>
      </c>
      <c r="S27" s="228">
        <v>219</v>
      </c>
      <c r="T27" s="228"/>
      <c r="U27" s="228"/>
      <c r="V27" s="228"/>
      <c r="W27" s="228"/>
      <c r="X27" s="228"/>
      <c r="Y27" s="229"/>
      <c r="Z27" s="229"/>
      <c r="AA27" s="229"/>
      <c r="AB27" s="230"/>
      <c r="AC27" s="104">
        <v>5960</v>
      </c>
      <c r="AD27" s="104">
        <v>0</v>
      </c>
      <c r="AE27" s="158"/>
      <c r="AF27" s="235" t="s">
        <v>544</v>
      </c>
    </row>
    <row r="28" spans="1:33" ht="27" customHeight="1" x14ac:dyDescent="0.25">
      <c r="A28" s="221">
        <v>23</v>
      </c>
      <c r="B28" s="246"/>
      <c r="C28" s="112" t="s">
        <v>1046</v>
      </c>
      <c r="D28" s="113"/>
      <c r="E28" s="113"/>
      <c r="F28" s="114" t="s">
        <v>1047</v>
      </c>
      <c r="G28" s="114"/>
      <c r="H28" s="147" t="s">
        <v>1048</v>
      </c>
      <c r="I28" s="114" t="s">
        <v>30</v>
      </c>
      <c r="J28" s="124">
        <v>45561</v>
      </c>
      <c r="K28" s="124">
        <v>45926</v>
      </c>
      <c r="L28" s="43" t="s">
        <v>1049</v>
      </c>
      <c r="M28" s="119"/>
      <c r="N28" s="119"/>
      <c r="O28" s="119"/>
      <c r="P28" s="116">
        <v>6000</v>
      </c>
      <c r="Q28" s="116"/>
      <c r="R28" s="119"/>
      <c r="S28" s="119"/>
      <c r="T28" s="119"/>
      <c r="U28" s="119"/>
      <c r="V28" s="119"/>
      <c r="W28" s="119"/>
      <c r="X28" s="116"/>
      <c r="Y28" s="117"/>
      <c r="Z28" s="117"/>
      <c r="AA28" s="117"/>
      <c r="AB28" s="118"/>
      <c r="AC28" s="119">
        <v>6000</v>
      </c>
      <c r="AD28" s="119">
        <v>0</v>
      </c>
      <c r="AE28" s="119"/>
      <c r="AF28" s="301" t="s">
        <v>544</v>
      </c>
      <c r="AG28" s="302"/>
    </row>
    <row r="29" spans="1:33" ht="27" customHeight="1" x14ac:dyDescent="0.25">
      <c r="A29" s="221">
        <v>24</v>
      </c>
      <c r="B29" s="246"/>
      <c r="C29" s="222" t="s">
        <v>1159</v>
      </c>
      <c r="D29" s="223">
        <v>4510857520001</v>
      </c>
      <c r="E29" s="223"/>
      <c r="F29" s="224" t="s">
        <v>1160</v>
      </c>
      <c r="G29" s="224"/>
      <c r="H29" s="225" t="s">
        <v>1161</v>
      </c>
      <c r="I29" s="224" t="s">
        <v>30</v>
      </c>
      <c r="J29" s="226">
        <v>45772</v>
      </c>
      <c r="K29" s="226">
        <v>46137</v>
      </c>
      <c r="L29" s="43" t="s">
        <v>1162</v>
      </c>
      <c r="M29" s="228"/>
      <c r="N29" s="228"/>
      <c r="O29" s="228"/>
      <c r="P29" s="228"/>
      <c r="Q29" s="228">
        <v>1990</v>
      </c>
      <c r="R29" s="228"/>
      <c r="S29" s="228"/>
      <c r="T29" s="228"/>
      <c r="U29" s="228"/>
      <c r="V29" s="228"/>
      <c r="W29" s="228"/>
      <c r="X29" s="228"/>
      <c r="Y29" s="229"/>
      <c r="Z29" s="229"/>
      <c r="AA29" s="229"/>
      <c r="AB29" s="230"/>
      <c r="AC29" s="228">
        <v>1990</v>
      </c>
      <c r="AD29" s="228">
        <v>0</v>
      </c>
      <c r="AE29" s="228"/>
      <c r="AF29" s="235" t="s">
        <v>544</v>
      </c>
    </row>
    <row r="30" spans="1:33" ht="27" customHeight="1" x14ac:dyDescent="0.25">
      <c r="A30" s="221">
        <v>25</v>
      </c>
      <c r="B30" s="246"/>
      <c r="C30" s="222" t="s">
        <v>1163</v>
      </c>
      <c r="D30" s="223">
        <v>4202750140005</v>
      </c>
      <c r="E30" s="223"/>
      <c r="F30" s="224" t="s">
        <v>1137</v>
      </c>
      <c r="G30" s="224"/>
      <c r="H30" s="225" t="s">
        <v>1164</v>
      </c>
      <c r="I30" s="224" t="s">
        <v>30</v>
      </c>
      <c r="J30" s="226">
        <v>45789</v>
      </c>
      <c r="K30" s="226">
        <v>46154</v>
      </c>
      <c r="L30" s="43" t="s">
        <v>1165</v>
      </c>
      <c r="M30" s="228"/>
      <c r="N30" s="228"/>
      <c r="O30" s="228"/>
      <c r="P30" s="228"/>
      <c r="Q30" s="228"/>
      <c r="R30" s="228">
        <v>1200</v>
      </c>
      <c r="S30" s="228"/>
      <c r="T30" s="228"/>
      <c r="U30" s="228"/>
      <c r="V30" s="228"/>
      <c r="W30" s="228"/>
      <c r="X30" s="228"/>
      <c r="Y30" s="229"/>
      <c r="Z30" s="229"/>
      <c r="AA30" s="229"/>
      <c r="AB30" s="230"/>
      <c r="AC30" s="228">
        <v>1200</v>
      </c>
      <c r="AD30" s="228">
        <v>0</v>
      </c>
      <c r="AE30" s="228"/>
      <c r="AF30" s="235" t="s">
        <v>544</v>
      </c>
    </row>
    <row r="31" spans="1:33" ht="27" customHeight="1" x14ac:dyDescent="0.25">
      <c r="A31" s="221">
        <v>26</v>
      </c>
      <c r="B31" s="246"/>
      <c r="C31" s="222" t="s">
        <v>1166</v>
      </c>
      <c r="D31" s="223">
        <v>4200966240001</v>
      </c>
      <c r="E31" s="223"/>
      <c r="F31" s="236" t="s">
        <v>1063</v>
      </c>
      <c r="G31" s="224"/>
      <c r="H31" s="225" t="s">
        <v>1167</v>
      </c>
      <c r="I31" s="224" t="s">
        <v>149</v>
      </c>
      <c r="J31" s="226">
        <v>45810</v>
      </c>
      <c r="K31" s="226">
        <v>45810</v>
      </c>
      <c r="L31" s="43" t="s">
        <v>1168</v>
      </c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9"/>
      <c r="Z31" s="229"/>
      <c r="AA31" s="229"/>
      <c r="AB31" s="230"/>
      <c r="AC31" s="228"/>
      <c r="AD31" s="228"/>
      <c r="AE31" s="228"/>
      <c r="AF31" s="231"/>
    </row>
    <row r="32" spans="1:33" ht="27" customHeight="1" x14ac:dyDescent="0.25">
      <c r="A32" s="221">
        <v>27</v>
      </c>
      <c r="B32" s="246"/>
      <c r="C32" s="222" t="s">
        <v>1166</v>
      </c>
      <c r="D32" s="223">
        <v>4200966240001</v>
      </c>
      <c r="E32" s="223"/>
      <c r="F32" s="224" t="s">
        <v>1169</v>
      </c>
      <c r="G32" s="224"/>
      <c r="H32" s="225" t="s">
        <v>1170</v>
      </c>
      <c r="I32" s="224" t="s">
        <v>149</v>
      </c>
      <c r="J32" s="226">
        <v>45810</v>
      </c>
      <c r="K32" s="226">
        <v>46175</v>
      </c>
      <c r="L32" s="43" t="s">
        <v>1171</v>
      </c>
      <c r="M32" s="228"/>
      <c r="N32" s="228"/>
      <c r="O32" s="228"/>
      <c r="P32" s="228"/>
      <c r="Q32" s="228"/>
      <c r="R32" s="228"/>
      <c r="S32" s="228"/>
      <c r="T32" s="228"/>
      <c r="U32" s="228"/>
      <c r="V32" s="228">
        <v>20000</v>
      </c>
      <c r="W32" s="228"/>
      <c r="X32" s="228"/>
      <c r="Y32" s="229"/>
      <c r="Z32" s="229"/>
      <c r="AA32" s="229"/>
      <c r="AB32" s="230"/>
      <c r="AC32" s="228">
        <v>20000</v>
      </c>
      <c r="AD32" s="228">
        <v>0</v>
      </c>
      <c r="AE32" s="228"/>
      <c r="AF32" s="235" t="s">
        <v>544</v>
      </c>
    </row>
    <row r="33" spans="1:32" ht="27" customHeight="1" x14ac:dyDescent="0.25">
      <c r="A33" s="221">
        <v>28</v>
      </c>
      <c r="B33" s="246"/>
      <c r="C33" s="222" t="s">
        <v>1172</v>
      </c>
      <c r="D33" s="223">
        <v>4200862200008</v>
      </c>
      <c r="E33" s="223"/>
      <c r="F33" s="224" t="s">
        <v>1173</v>
      </c>
      <c r="G33" s="224"/>
      <c r="H33" s="225" t="s">
        <v>1174</v>
      </c>
      <c r="I33" s="224" t="s">
        <v>149</v>
      </c>
      <c r="J33" s="226">
        <v>45810</v>
      </c>
      <c r="K33" s="226">
        <v>46175</v>
      </c>
      <c r="L33" s="43" t="s">
        <v>1175</v>
      </c>
      <c r="M33" s="228"/>
      <c r="N33" s="228"/>
      <c r="O33" s="228"/>
      <c r="P33" s="228"/>
      <c r="Q33" s="228"/>
      <c r="R33" s="228">
        <v>2382.5</v>
      </c>
      <c r="S33" s="228"/>
      <c r="T33" s="228"/>
      <c r="U33" s="228"/>
      <c r="V33" s="228"/>
      <c r="W33" s="228"/>
      <c r="X33" s="228"/>
      <c r="Y33" s="229"/>
      <c r="Z33" s="229"/>
      <c r="AA33" s="229"/>
      <c r="AB33" s="230"/>
      <c r="AC33" s="228">
        <v>2382.5</v>
      </c>
      <c r="AD33" s="228">
        <v>300</v>
      </c>
      <c r="AE33" s="228"/>
      <c r="AF33" s="142" t="s">
        <v>479</v>
      </c>
    </row>
    <row r="34" spans="1:32" ht="27" customHeight="1" x14ac:dyDescent="0.25">
      <c r="A34" s="221">
        <v>29</v>
      </c>
      <c r="B34" s="246"/>
      <c r="C34" s="222" t="s">
        <v>1176</v>
      </c>
      <c r="D34" s="223">
        <v>4203058510001</v>
      </c>
      <c r="E34" s="223"/>
      <c r="F34" s="224" t="s">
        <v>1177</v>
      </c>
      <c r="G34" s="224"/>
      <c r="H34" s="225" t="s">
        <v>1178</v>
      </c>
      <c r="I34" s="224" t="s">
        <v>149</v>
      </c>
      <c r="J34" s="226">
        <v>45798</v>
      </c>
      <c r="K34" s="226">
        <v>46163</v>
      </c>
      <c r="L34" s="43" t="s">
        <v>1179</v>
      </c>
      <c r="M34" s="228"/>
      <c r="N34" s="228"/>
      <c r="O34" s="228"/>
      <c r="P34" s="228"/>
      <c r="Q34" s="228"/>
      <c r="R34" s="228"/>
      <c r="S34" s="228"/>
      <c r="T34" s="228"/>
      <c r="U34" s="228">
        <v>5100</v>
      </c>
      <c r="V34" s="228"/>
      <c r="W34" s="228"/>
      <c r="X34" s="228"/>
      <c r="Y34" s="229"/>
      <c r="Z34" s="229"/>
      <c r="AA34" s="229"/>
      <c r="AB34" s="230"/>
      <c r="AC34" s="228">
        <v>5100</v>
      </c>
      <c r="AD34" s="228">
        <v>0</v>
      </c>
      <c r="AE34" s="228"/>
      <c r="AF34" s="235" t="s">
        <v>544</v>
      </c>
    </row>
    <row r="35" spans="1:32" ht="27" customHeight="1" x14ac:dyDescent="0.25">
      <c r="A35" s="221">
        <v>30</v>
      </c>
      <c r="B35" s="246"/>
      <c r="C35" s="222" t="s">
        <v>1180</v>
      </c>
      <c r="D35" s="223">
        <v>4200999090005</v>
      </c>
      <c r="E35" s="223"/>
      <c r="F35" s="224" t="s">
        <v>1181</v>
      </c>
      <c r="G35" s="224"/>
      <c r="H35" s="225" t="s">
        <v>1019</v>
      </c>
      <c r="I35" s="224" t="s">
        <v>149</v>
      </c>
      <c r="J35" s="226">
        <v>45819</v>
      </c>
      <c r="K35" s="226">
        <v>46184</v>
      </c>
      <c r="L35" s="43" t="s">
        <v>1182</v>
      </c>
      <c r="M35" s="228"/>
      <c r="N35" s="228"/>
      <c r="O35" s="228"/>
      <c r="P35" s="228"/>
      <c r="Q35" s="228"/>
      <c r="R35" s="228">
        <v>113.38</v>
      </c>
      <c r="S35" s="228">
        <v>514.66999999999996</v>
      </c>
      <c r="T35" s="228">
        <v>480.17</v>
      </c>
      <c r="U35" s="228">
        <v>543.80999999999995</v>
      </c>
      <c r="V35" s="228">
        <v>118.4</v>
      </c>
      <c r="W35" s="228">
        <v>910.25</v>
      </c>
      <c r="X35" s="228">
        <v>829.32</v>
      </c>
      <c r="Y35" s="229"/>
      <c r="Z35" s="229"/>
      <c r="AA35" s="229"/>
      <c r="AB35" s="230"/>
      <c r="AC35" s="228">
        <v>3510</v>
      </c>
      <c r="AD35" s="228">
        <v>0</v>
      </c>
      <c r="AE35" s="228"/>
      <c r="AF35" s="235" t="s">
        <v>544</v>
      </c>
    </row>
    <row r="36" spans="1:32" ht="27" customHeight="1" x14ac:dyDescent="0.25">
      <c r="A36" s="213">
        <v>31</v>
      </c>
      <c r="B36" s="245"/>
      <c r="C36" s="207" t="s">
        <v>1183</v>
      </c>
      <c r="D36" s="208">
        <v>42184439000004</v>
      </c>
      <c r="E36" s="208"/>
      <c r="F36" s="209" t="s">
        <v>1184</v>
      </c>
      <c r="G36" s="209"/>
      <c r="H36" s="210" t="s">
        <v>1185</v>
      </c>
      <c r="I36" s="209" t="s">
        <v>149</v>
      </c>
      <c r="J36" s="211">
        <v>45839</v>
      </c>
      <c r="K36" s="211">
        <v>46204</v>
      </c>
      <c r="L36" s="43" t="s">
        <v>1186</v>
      </c>
      <c r="M36" s="214"/>
      <c r="N36" s="214"/>
      <c r="O36" s="214"/>
      <c r="P36" s="214"/>
      <c r="Q36" s="214"/>
      <c r="R36" s="214"/>
      <c r="S36" s="214">
        <v>1373.96</v>
      </c>
      <c r="T36" s="214"/>
      <c r="U36" s="214"/>
      <c r="V36" s="214"/>
      <c r="W36" s="214"/>
      <c r="X36" s="214"/>
      <c r="Y36" s="215"/>
      <c r="Z36" s="215"/>
      <c r="AA36" s="215"/>
      <c r="AB36" s="216"/>
      <c r="AC36" s="214">
        <v>1373.96</v>
      </c>
      <c r="AD36" s="214">
        <v>0</v>
      </c>
      <c r="AE36" s="214"/>
      <c r="AF36" s="235" t="s">
        <v>544</v>
      </c>
    </row>
    <row r="37" spans="1:32" ht="27" customHeight="1" x14ac:dyDescent="0.25">
      <c r="A37" s="213">
        <v>32</v>
      </c>
      <c r="B37" s="245"/>
      <c r="C37" s="207" t="s">
        <v>1187</v>
      </c>
      <c r="D37" s="208">
        <v>4200056290005</v>
      </c>
      <c r="E37" s="208"/>
      <c r="F37" s="209" t="s">
        <v>1188</v>
      </c>
      <c r="G37" s="209"/>
      <c r="H37" s="210" t="s">
        <v>1189</v>
      </c>
      <c r="I37" s="209" t="s">
        <v>30</v>
      </c>
      <c r="J37" s="211">
        <v>45849</v>
      </c>
      <c r="K37" s="211">
        <v>46214</v>
      </c>
      <c r="L37" s="43" t="s">
        <v>1190</v>
      </c>
      <c r="M37" s="214"/>
      <c r="N37" s="214"/>
      <c r="O37" s="214"/>
      <c r="P37" s="214"/>
      <c r="Q37" s="214"/>
      <c r="R37" s="214"/>
      <c r="S37" s="214">
        <v>195.46</v>
      </c>
      <c r="T37" s="214">
        <v>152.11000000000001</v>
      </c>
      <c r="U37" s="214">
        <v>223.96</v>
      </c>
      <c r="V37" s="214">
        <v>197.4</v>
      </c>
      <c r="W37" s="214"/>
      <c r="X37" s="214">
        <v>416.54</v>
      </c>
      <c r="Y37" s="215"/>
      <c r="Z37" s="215"/>
      <c r="AA37" s="215"/>
      <c r="AB37" s="216"/>
      <c r="AC37" s="214">
        <v>1185.47</v>
      </c>
      <c r="AD37" s="214">
        <v>3655.77</v>
      </c>
      <c r="AE37" s="214"/>
      <c r="AF37" s="142" t="s">
        <v>479</v>
      </c>
    </row>
    <row r="38" spans="1:32" ht="27" customHeight="1" x14ac:dyDescent="0.25">
      <c r="A38" s="213">
        <v>33</v>
      </c>
      <c r="B38" s="245"/>
      <c r="C38" s="207" t="s">
        <v>321</v>
      </c>
      <c r="D38" s="208"/>
      <c r="E38" s="208"/>
      <c r="F38" s="209" t="s">
        <v>70</v>
      </c>
      <c r="G38" s="209"/>
      <c r="H38" s="238">
        <v>45992</v>
      </c>
      <c r="I38" s="209" t="s">
        <v>30</v>
      </c>
      <c r="J38" s="211">
        <v>45761</v>
      </c>
      <c r="K38" s="211">
        <v>46126</v>
      </c>
      <c r="L38" s="43" t="s">
        <v>1193</v>
      </c>
      <c r="M38" s="214"/>
      <c r="N38" s="214"/>
      <c r="O38" s="214"/>
      <c r="P38" s="214"/>
      <c r="Q38" s="214">
        <v>335.01</v>
      </c>
      <c r="R38" s="214">
        <v>270</v>
      </c>
      <c r="S38" s="214">
        <v>425</v>
      </c>
      <c r="T38" s="214">
        <v>390</v>
      </c>
      <c r="U38" s="214">
        <v>430</v>
      </c>
      <c r="V38" s="214">
        <v>395.64</v>
      </c>
      <c r="W38" s="214">
        <v>420</v>
      </c>
      <c r="X38" s="214">
        <v>870.05</v>
      </c>
      <c r="Y38" s="215"/>
      <c r="Z38" s="215"/>
      <c r="AA38" s="215"/>
      <c r="AB38" s="216"/>
      <c r="AC38" s="214">
        <v>3535.7</v>
      </c>
      <c r="AD38" s="214">
        <v>2440</v>
      </c>
      <c r="AE38" s="214"/>
      <c r="AF38" s="142" t="s">
        <v>479</v>
      </c>
    </row>
    <row r="39" spans="1:32" ht="27" customHeight="1" x14ac:dyDescent="0.25">
      <c r="A39" s="213">
        <v>34</v>
      </c>
      <c r="B39" s="245"/>
      <c r="C39" s="207" t="s">
        <v>1087</v>
      </c>
      <c r="D39" s="208">
        <v>4201791980003</v>
      </c>
      <c r="E39" s="208"/>
      <c r="F39" s="239" t="s">
        <v>1191</v>
      </c>
      <c r="G39" s="209"/>
      <c r="H39" s="211" t="s">
        <v>1192</v>
      </c>
      <c r="I39" s="209" t="s">
        <v>30</v>
      </c>
      <c r="J39" s="211">
        <v>45849</v>
      </c>
      <c r="K39" s="211">
        <v>46214</v>
      </c>
      <c r="L39" s="212" t="s">
        <v>1194</v>
      </c>
      <c r="M39" s="214"/>
      <c r="N39" s="214"/>
      <c r="O39" s="214"/>
      <c r="P39" s="214"/>
      <c r="Q39" s="214"/>
      <c r="R39" s="214"/>
      <c r="S39" s="214">
        <v>352.77</v>
      </c>
      <c r="T39" s="214">
        <v>649.30999999999995</v>
      </c>
      <c r="U39" s="214">
        <v>543.41999999999996</v>
      </c>
      <c r="V39" s="214">
        <v>432.88</v>
      </c>
      <c r="W39" s="214">
        <v>432.88</v>
      </c>
      <c r="X39" s="214">
        <v>1082.18</v>
      </c>
      <c r="Y39" s="215"/>
      <c r="Z39" s="215"/>
      <c r="AA39" s="215"/>
      <c r="AB39" s="216"/>
      <c r="AC39" s="214">
        <v>3493.44</v>
      </c>
      <c r="AD39" s="214">
        <v>2134</v>
      </c>
      <c r="AE39" s="214"/>
      <c r="AF39" s="142" t="s">
        <v>479</v>
      </c>
    </row>
    <row r="40" spans="1:32" ht="27" customHeight="1" x14ac:dyDescent="0.25">
      <c r="A40" s="213">
        <v>35</v>
      </c>
      <c r="B40" s="245"/>
      <c r="C40" s="207" t="s">
        <v>1195</v>
      </c>
      <c r="D40" s="208">
        <v>4200213140004</v>
      </c>
      <c r="E40" s="208"/>
      <c r="F40" s="239" t="s">
        <v>1196</v>
      </c>
      <c r="G40" s="209"/>
      <c r="H40" s="211"/>
      <c r="I40" s="209" t="s">
        <v>30</v>
      </c>
      <c r="J40" s="211">
        <v>45859</v>
      </c>
      <c r="K40" s="211">
        <v>46224</v>
      </c>
      <c r="L40" s="212" t="s">
        <v>1197</v>
      </c>
      <c r="M40" s="214"/>
      <c r="N40" s="214"/>
      <c r="O40" s="214"/>
      <c r="P40" s="214"/>
      <c r="Q40" s="214"/>
      <c r="R40" s="214"/>
      <c r="S40" s="214"/>
      <c r="T40" s="214"/>
      <c r="U40" s="214">
        <v>1008</v>
      </c>
      <c r="V40" s="214">
        <v>277</v>
      </c>
      <c r="W40" s="214"/>
      <c r="X40" s="214"/>
      <c r="Y40" s="215"/>
      <c r="Z40" s="215"/>
      <c r="AA40" s="215"/>
      <c r="AB40" s="216"/>
      <c r="AC40" s="214">
        <v>1285</v>
      </c>
      <c r="AD40" s="214">
        <v>2142</v>
      </c>
      <c r="AE40" s="214"/>
      <c r="AF40" s="142" t="s">
        <v>479</v>
      </c>
    </row>
    <row r="41" spans="1:32" ht="27" customHeight="1" x14ac:dyDescent="0.25">
      <c r="A41" s="213">
        <v>36</v>
      </c>
      <c r="B41" s="245"/>
      <c r="C41" s="207" t="s">
        <v>39</v>
      </c>
      <c r="D41" s="208">
        <v>4200144230004</v>
      </c>
      <c r="E41" s="208"/>
      <c r="F41" s="239" t="s">
        <v>1150</v>
      </c>
      <c r="G41" s="209"/>
      <c r="H41" s="211" t="s">
        <v>1198</v>
      </c>
      <c r="I41" s="209" t="s">
        <v>30</v>
      </c>
      <c r="J41" s="211">
        <v>45871</v>
      </c>
      <c r="K41" s="211">
        <v>46236</v>
      </c>
      <c r="L41" s="212" t="s">
        <v>1199</v>
      </c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>
        <v>460</v>
      </c>
      <c r="X41" s="214"/>
      <c r="Y41" s="215"/>
      <c r="Z41" s="215"/>
      <c r="AA41" s="215"/>
      <c r="AB41" s="216"/>
      <c r="AC41" s="214">
        <v>460</v>
      </c>
      <c r="AD41" s="214">
        <v>5520</v>
      </c>
      <c r="AE41" s="214"/>
      <c r="AF41" s="142" t="s">
        <v>479</v>
      </c>
    </row>
    <row r="42" spans="1:32" ht="27" customHeight="1" x14ac:dyDescent="0.25">
      <c r="A42" s="213">
        <v>37</v>
      </c>
      <c r="B42" s="245"/>
      <c r="C42" s="207" t="s">
        <v>39</v>
      </c>
      <c r="D42" s="208">
        <v>4200144230004</v>
      </c>
      <c r="E42" s="208"/>
      <c r="F42" s="239" t="s">
        <v>1200</v>
      </c>
      <c r="G42" s="209"/>
      <c r="H42" s="211" t="s">
        <v>1201</v>
      </c>
      <c r="I42" s="209" t="s">
        <v>30</v>
      </c>
      <c r="J42" s="211">
        <v>45871</v>
      </c>
      <c r="K42" s="211">
        <v>46236</v>
      </c>
      <c r="L42" s="212" t="s">
        <v>1202</v>
      </c>
      <c r="M42" s="214"/>
      <c r="N42" s="214"/>
      <c r="O42" s="214"/>
      <c r="P42" s="214"/>
      <c r="Q42" s="214"/>
      <c r="R42" s="214"/>
      <c r="S42" s="214"/>
      <c r="T42" s="214">
        <v>430</v>
      </c>
      <c r="U42" s="214">
        <v>779</v>
      </c>
      <c r="V42" s="214">
        <v>2708</v>
      </c>
      <c r="W42" s="214">
        <v>1606</v>
      </c>
      <c r="X42" s="214">
        <v>430</v>
      </c>
      <c r="Y42" s="215"/>
      <c r="Z42" s="215"/>
      <c r="AA42" s="215"/>
      <c r="AB42" s="216"/>
      <c r="AC42" s="214">
        <v>5953</v>
      </c>
      <c r="AD42" s="214">
        <v>7</v>
      </c>
      <c r="AE42" s="214"/>
      <c r="AF42" s="142" t="s">
        <v>479</v>
      </c>
    </row>
    <row r="43" spans="1:32" ht="27" customHeight="1" x14ac:dyDescent="0.25">
      <c r="A43" s="213">
        <v>38</v>
      </c>
      <c r="B43" s="245"/>
      <c r="C43" s="207" t="s">
        <v>1139</v>
      </c>
      <c r="D43" s="208">
        <v>4200303990007</v>
      </c>
      <c r="E43" s="208"/>
      <c r="F43" s="239" t="s">
        <v>309</v>
      </c>
      <c r="G43" s="209"/>
      <c r="H43" s="211" t="s">
        <v>1203</v>
      </c>
      <c r="I43" s="209" t="s">
        <v>149</v>
      </c>
      <c r="J43" s="211">
        <v>45873</v>
      </c>
      <c r="K43" s="211">
        <v>46238</v>
      </c>
      <c r="L43" s="212" t="s">
        <v>1204</v>
      </c>
      <c r="M43" s="214"/>
      <c r="N43" s="214"/>
      <c r="O43" s="214"/>
      <c r="P43" s="214"/>
      <c r="Q43" s="214"/>
      <c r="R43" s="214"/>
      <c r="S43" s="214"/>
      <c r="T43" s="214">
        <v>43.39</v>
      </c>
      <c r="U43" s="214">
        <v>1405.98</v>
      </c>
      <c r="V43" s="214">
        <v>889.06</v>
      </c>
      <c r="W43" s="214">
        <v>732.53</v>
      </c>
      <c r="X43" s="214">
        <v>594.94000000000005</v>
      </c>
      <c r="Y43" s="215"/>
      <c r="Z43" s="215"/>
      <c r="AA43" s="215"/>
      <c r="AB43" s="216"/>
      <c r="AC43" s="214">
        <v>3665.9</v>
      </c>
      <c r="AD43" s="214">
        <v>1334.1</v>
      </c>
      <c r="AE43" s="214"/>
      <c r="AF43" s="142" t="s">
        <v>479</v>
      </c>
    </row>
    <row r="44" spans="1:32" ht="27" customHeight="1" x14ac:dyDescent="0.25">
      <c r="A44" s="213">
        <v>39</v>
      </c>
      <c r="B44" s="245"/>
      <c r="C44" s="207" t="s">
        <v>975</v>
      </c>
      <c r="D44" s="208">
        <v>4201229940007</v>
      </c>
      <c r="E44" s="208"/>
      <c r="F44" s="239" t="s">
        <v>1205</v>
      </c>
      <c r="G44" s="209"/>
      <c r="H44" s="211" t="s">
        <v>1206</v>
      </c>
      <c r="I44" s="209" t="s">
        <v>149</v>
      </c>
      <c r="J44" s="211">
        <v>45848</v>
      </c>
      <c r="K44" s="211">
        <v>46213</v>
      </c>
      <c r="L44" s="212" t="s">
        <v>1207</v>
      </c>
      <c r="M44" s="214"/>
      <c r="N44" s="214"/>
      <c r="O44" s="214"/>
      <c r="P44" s="214"/>
      <c r="Q44" s="214"/>
      <c r="R44" s="214"/>
      <c r="S44" s="214"/>
      <c r="T44" s="214">
        <v>18742.63</v>
      </c>
      <c r="U44" s="214"/>
      <c r="V44" s="214"/>
      <c r="W44" s="214"/>
      <c r="X44" s="214"/>
      <c r="Y44" s="215"/>
      <c r="Z44" s="215"/>
      <c r="AA44" s="215"/>
      <c r="AB44" s="216"/>
      <c r="AC44" s="214">
        <v>18742.63</v>
      </c>
      <c r="AD44" s="214">
        <v>0</v>
      </c>
      <c r="AE44" s="214"/>
      <c r="AF44" s="235" t="s">
        <v>544</v>
      </c>
    </row>
    <row r="45" spans="1:32" ht="27" customHeight="1" x14ac:dyDescent="0.25">
      <c r="A45" s="213">
        <v>40</v>
      </c>
      <c r="B45" s="245"/>
      <c r="C45" s="207" t="s">
        <v>1208</v>
      </c>
      <c r="D45" s="208">
        <v>4200326930001</v>
      </c>
      <c r="E45" s="208"/>
      <c r="F45" s="239" t="s">
        <v>1209</v>
      </c>
      <c r="G45" s="209"/>
      <c r="H45" s="211" t="s">
        <v>1210</v>
      </c>
      <c r="I45" s="209" t="s">
        <v>30</v>
      </c>
      <c r="J45" s="250">
        <v>45890</v>
      </c>
      <c r="K45" s="211">
        <v>46255</v>
      </c>
      <c r="L45" s="212" t="s">
        <v>1211</v>
      </c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5"/>
      <c r="Z45" s="215"/>
      <c r="AA45" s="215"/>
      <c r="AB45" s="216"/>
      <c r="AC45" s="214"/>
      <c r="AD45" s="214">
        <v>17236.8</v>
      </c>
      <c r="AE45" s="214"/>
      <c r="AF45" s="142" t="s">
        <v>479</v>
      </c>
    </row>
    <row r="46" spans="1:32" ht="27" customHeight="1" x14ac:dyDescent="0.25">
      <c r="A46" s="213">
        <v>41</v>
      </c>
      <c r="B46" s="245"/>
      <c r="C46" s="207" t="s">
        <v>44</v>
      </c>
      <c r="D46" s="208">
        <v>4201178930001</v>
      </c>
      <c r="E46" s="208"/>
      <c r="F46" s="239" t="s">
        <v>1212</v>
      </c>
      <c r="G46" s="209"/>
      <c r="H46" s="211" t="s">
        <v>1213</v>
      </c>
      <c r="I46" s="209" t="s">
        <v>30</v>
      </c>
      <c r="J46" s="211">
        <v>45903</v>
      </c>
      <c r="K46" s="211">
        <v>45903</v>
      </c>
      <c r="L46" s="212" t="s">
        <v>1214</v>
      </c>
      <c r="M46" s="214"/>
      <c r="N46" s="214"/>
      <c r="O46" s="214"/>
      <c r="P46" s="214"/>
      <c r="Q46" s="214"/>
      <c r="R46" s="214"/>
      <c r="S46" s="214"/>
      <c r="T46" s="214"/>
      <c r="U46" s="214"/>
      <c r="V46" s="214">
        <v>2470</v>
      </c>
      <c r="W46" s="214"/>
      <c r="X46" s="214"/>
      <c r="Y46" s="215"/>
      <c r="Z46" s="215"/>
      <c r="AA46" s="215"/>
      <c r="AB46" s="216"/>
      <c r="AC46" s="214">
        <v>2470</v>
      </c>
      <c r="AD46" s="214">
        <v>0</v>
      </c>
      <c r="AE46" s="214"/>
      <c r="AF46" s="235" t="s">
        <v>544</v>
      </c>
    </row>
    <row r="47" spans="1:32" ht="27" customHeight="1" x14ac:dyDescent="0.25">
      <c r="A47" s="213">
        <v>42</v>
      </c>
      <c r="B47" s="245"/>
      <c r="C47" s="207" t="s">
        <v>1195</v>
      </c>
      <c r="D47" s="208">
        <v>4200213140004</v>
      </c>
      <c r="E47" s="208"/>
      <c r="F47" s="239" t="s">
        <v>1209</v>
      </c>
      <c r="G47" s="209"/>
      <c r="H47" s="211"/>
      <c r="I47" s="209" t="s">
        <v>30</v>
      </c>
      <c r="J47" s="211">
        <v>45895</v>
      </c>
      <c r="K47" s="211">
        <v>46260</v>
      </c>
      <c r="L47" s="212" t="s">
        <v>1215</v>
      </c>
      <c r="M47" s="214"/>
      <c r="N47" s="214"/>
      <c r="O47" s="214"/>
      <c r="P47" s="214"/>
      <c r="Q47" s="214"/>
      <c r="R47" s="214"/>
      <c r="S47" s="214"/>
      <c r="T47" s="214"/>
      <c r="U47" s="214">
        <v>6846.84</v>
      </c>
      <c r="V47" s="214"/>
      <c r="W47" s="214"/>
      <c r="X47" s="214"/>
      <c r="Y47" s="215"/>
      <c r="Z47" s="215"/>
      <c r="AA47" s="215"/>
      <c r="AB47" s="216"/>
      <c r="AC47" s="214">
        <v>6846.84</v>
      </c>
      <c r="AD47" s="214">
        <v>0</v>
      </c>
      <c r="AE47" s="214"/>
      <c r="AF47" s="235" t="s">
        <v>544</v>
      </c>
    </row>
    <row r="48" spans="1:32" ht="27" customHeight="1" x14ac:dyDescent="0.25">
      <c r="A48" s="213">
        <v>43</v>
      </c>
      <c r="B48" s="245"/>
      <c r="C48" s="207" t="s">
        <v>1073</v>
      </c>
      <c r="D48" s="208">
        <v>4236377740007</v>
      </c>
      <c r="E48" s="208"/>
      <c r="F48" s="239"/>
      <c r="G48" s="209"/>
      <c r="H48" s="211"/>
      <c r="I48" s="209" t="s">
        <v>149</v>
      </c>
      <c r="J48" s="211">
        <v>45912</v>
      </c>
      <c r="K48" s="211">
        <v>46277</v>
      </c>
      <c r="L48" s="212" t="s">
        <v>1216</v>
      </c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>
        <v>151490</v>
      </c>
      <c r="X48" s="214"/>
      <c r="Y48" s="215"/>
      <c r="Z48" s="215"/>
      <c r="AA48" s="215"/>
      <c r="AB48" s="216"/>
      <c r="AC48" s="214">
        <v>151490</v>
      </c>
      <c r="AD48" s="214">
        <v>0</v>
      </c>
      <c r="AE48" s="214"/>
      <c r="AF48" s="235" t="s">
        <v>544</v>
      </c>
    </row>
    <row r="49" spans="1:32" ht="27" customHeight="1" x14ac:dyDescent="0.25">
      <c r="A49" s="213">
        <v>44</v>
      </c>
      <c r="B49" s="245"/>
      <c r="C49" s="207" t="s">
        <v>300</v>
      </c>
      <c r="D49" s="208">
        <v>4200909100007</v>
      </c>
      <c r="E49" s="208"/>
      <c r="F49" s="239" t="s">
        <v>1217</v>
      </c>
      <c r="G49" s="209"/>
      <c r="H49" s="211" t="s">
        <v>1218</v>
      </c>
      <c r="I49" s="209" t="s">
        <v>30</v>
      </c>
      <c r="J49" s="211">
        <v>45908</v>
      </c>
      <c r="K49" s="211">
        <v>46273</v>
      </c>
      <c r="L49" s="212" t="s">
        <v>1219</v>
      </c>
      <c r="M49" s="214"/>
      <c r="N49" s="214"/>
      <c r="O49" s="214"/>
      <c r="P49" s="214"/>
      <c r="Q49" s="214"/>
      <c r="R49" s="214"/>
      <c r="S49" s="214"/>
      <c r="T49" s="214"/>
      <c r="U49" s="214"/>
      <c r="V49" s="214">
        <v>2553.8200000000002</v>
      </c>
      <c r="W49" s="214">
        <v>953.37</v>
      </c>
      <c r="X49" s="214">
        <v>1121.1600000000001</v>
      </c>
      <c r="Y49" s="215"/>
      <c r="Z49" s="215"/>
      <c r="AA49" s="215"/>
      <c r="AB49" s="216"/>
      <c r="AC49" s="214">
        <v>4628.3500000000004</v>
      </c>
      <c r="AD49" s="214">
        <v>371.65</v>
      </c>
      <c r="AE49" s="214"/>
      <c r="AF49" s="142" t="s">
        <v>479</v>
      </c>
    </row>
    <row r="50" spans="1:32" ht="27" customHeight="1" x14ac:dyDescent="0.25">
      <c r="A50" s="213">
        <v>45</v>
      </c>
      <c r="B50" s="245"/>
      <c r="C50" s="207" t="s">
        <v>1180</v>
      </c>
      <c r="D50" s="208">
        <v>4200999090005</v>
      </c>
      <c r="E50" s="208"/>
      <c r="F50" s="251" t="s">
        <v>1063</v>
      </c>
      <c r="G50" s="209"/>
      <c r="H50" s="211"/>
      <c r="I50" s="209" t="s">
        <v>149</v>
      </c>
      <c r="J50" s="211">
        <v>45924</v>
      </c>
      <c r="K50" s="211">
        <v>46289</v>
      </c>
      <c r="L50" s="212" t="s">
        <v>1220</v>
      </c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5"/>
      <c r="Z50" s="215"/>
      <c r="AA50" s="215"/>
      <c r="AB50" s="216"/>
      <c r="AC50" s="214"/>
      <c r="AD50" s="214">
        <v>14294.99</v>
      </c>
      <c r="AE50" s="214"/>
      <c r="AF50" s="142" t="s">
        <v>479</v>
      </c>
    </row>
    <row r="51" spans="1:32" ht="27" customHeight="1" x14ac:dyDescent="0.25">
      <c r="A51" s="213">
        <v>46</v>
      </c>
      <c r="B51" s="245"/>
      <c r="C51" s="207" t="s">
        <v>1180</v>
      </c>
      <c r="D51" s="208">
        <v>4200999090005</v>
      </c>
      <c r="E51" s="208"/>
      <c r="F51" s="239" t="s">
        <v>1181</v>
      </c>
      <c r="G51" s="209"/>
      <c r="H51" s="211"/>
      <c r="I51" s="209" t="s">
        <v>870</v>
      </c>
      <c r="J51" s="211">
        <v>45924</v>
      </c>
      <c r="K51" s="211">
        <v>46289</v>
      </c>
      <c r="L51" s="212" t="s">
        <v>1204</v>
      </c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>
        <v>1136.33</v>
      </c>
      <c r="Y51" s="215"/>
      <c r="Z51" s="215"/>
      <c r="AA51" s="215"/>
      <c r="AB51" s="216"/>
      <c r="AC51" s="214">
        <v>1136.33</v>
      </c>
      <c r="AD51" s="214">
        <v>3863.67</v>
      </c>
      <c r="AE51" s="214"/>
      <c r="AF51" s="142" t="s">
        <v>479</v>
      </c>
    </row>
    <row r="52" spans="1:32" ht="27" customHeight="1" x14ac:dyDescent="0.25">
      <c r="A52" s="213">
        <v>47</v>
      </c>
      <c r="B52" s="245"/>
      <c r="C52" s="207" t="s">
        <v>1166</v>
      </c>
      <c r="D52" s="208">
        <v>4200966240001</v>
      </c>
      <c r="E52" s="208"/>
      <c r="F52" s="239" t="s">
        <v>1221</v>
      </c>
      <c r="G52" s="209"/>
      <c r="H52" s="211" t="s">
        <v>1170</v>
      </c>
      <c r="I52" s="209" t="s">
        <v>870</v>
      </c>
      <c r="J52" s="211">
        <v>45856</v>
      </c>
      <c r="K52" s="211">
        <v>46221</v>
      </c>
      <c r="L52" s="212" t="s">
        <v>1222</v>
      </c>
      <c r="M52" s="214"/>
      <c r="N52" s="214"/>
      <c r="O52" s="214"/>
      <c r="P52" s="214"/>
      <c r="Q52" s="214"/>
      <c r="R52" s="214"/>
      <c r="S52" s="214"/>
      <c r="T52" s="214"/>
      <c r="U52" s="214"/>
      <c r="V52" s="214">
        <v>2794.54</v>
      </c>
      <c r="W52" s="214"/>
      <c r="X52" s="214">
        <v>5132.2</v>
      </c>
      <c r="Y52" s="215"/>
      <c r="Z52" s="215"/>
      <c r="AA52" s="215"/>
      <c r="AB52" s="216"/>
      <c r="AC52" s="214">
        <v>7926.74</v>
      </c>
      <c r="AD52" s="214">
        <v>2073.2600000000002</v>
      </c>
      <c r="AE52" s="214"/>
      <c r="AF52" s="142" t="s">
        <v>479</v>
      </c>
    </row>
    <row r="53" spans="1:32" ht="27" customHeight="1" x14ac:dyDescent="0.25">
      <c r="A53" s="213">
        <v>48</v>
      </c>
      <c r="B53" s="245"/>
      <c r="C53" s="207" t="s">
        <v>1223</v>
      </c>
      <c r="D53" s="208">
        <v>4200555370001</v>
      </c>
      <c r="E53" s="208"/>
      <c r="F53" s="239" t="s">
        <v>1224</v>
      </c>
      <c r="G53" s="209"/>
      <c r="H53" s="211" t="s">
        <v>1225</v>
      </c>
      <c r="I53" s="209" t="s">
        <v>30</v>
      </c>
      <c r="J53" s="211">
        <v>45925</v>
      </c>
      <c r="K53" s="211">
        <v>46290</v>
      </c>
      <c r="L53" s="212" t="s">
        <v>1226</v>
      </c>
      <c r="M53" s="214"/>
      <c r="N53" s="214"/>
      <c r="O53" s="214"/>
      <c r="P53" s="214"/>
      <c r="Q53" s="214"/>
      <c r="R53" s="214"/>
      <c r="S53" s="214"/>
      <c r="T53" s="214"/>
      <c r="U53" s="214"/>
      <c r="V53" s="214">
        <v>600</v>
      </c>
      <c r="W53" s="214">
        <v>2359.9</v>
      </c>
      <c r="X53" s="214">
        <v>2383</v>
      </c>
      <c r="Y53" s="215"/>
      <c r="Z53" s="215"/>
      <c r="AA53" s="215"/>
      <c r="AB53" s="216"/>
      <c r="AC53" s="214">
        <v>5342.9</v>
      </c>
      <c r="AD53" s="214">
        <v>587.08000000000004</v>
      </c>
      <c r="AE53" s="214"/>
      <c r="AF53" s="142" t="s">
        <v>479</v>
      </c>
    </row>
    <row r="54" spans="1:32" ht="27" customHeight="1" x14ac:dyDescent="0.25">
      <c r="A54" s="213">
        <v>49</v>
      </c>
      <c r="B54" s="245"/>
      <c r="C54" s="207" t="s">
        <v>1227</v>
      </c>
      <c r="D54" s="208">
        <v>4202008630000</v>
      </c>
      <c r="E54" s="208"/>
      <c r="F54" s="239" t="s">
        <v>1228</v>
      </c>
      <c r="G54" s="209"/>
      <c r="H54" s="211" t="s">
        <v>1229</v>
      </c>
      <c r="I54" s="209" t="s">
        <v>30</v>
      </c>
      <c r="J54" s="211">
        <v>45940</v>
      </c>
      <c r="K54" s="211">
        <v>46305</v>
      </c>
      <c r="L54" s="212" t="s">
        <v>1230</v>
      </c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5"/>
      <c r="Z54" s="215"/>
      <c r="AA54" s="215"/>
      <c r="AB54" s="216"/>
      <c r="AC54" s="214"/>
      <c r="AD54" s="214">
        <v>6000</v>
      </c>
      <c r="AE54" s="214"/>
      <c r="AF54" s="142" t="s">
        <v>479</v>
      </c>
    </row>
    <row r="55" spans="1:32" ht="27" customHeight="1" x14ac:dyDescent="0.25">
      <c r="A55" s="213">
        <v>50</v>
      </c>
      <c r="B55" s="245"/>
      <c r="C55" s="207" t="s">
        <v>1223</v>
      </c>
      <c r="D55" s="208">
        <v>4200555370001</v>
      </c>
      <c r="E55" s="208"/>
      <c r="F55" s="239" t="s">
        <v>1231</v>
      </c>
      <c r="G55" s="209"/>
      <c r="H55" s="211" t="s">
        <v>1232</v>
      </c>
      <c r="I55" s="209" t="s">
        <v>30</v>
      </c>
      <c r="J55" s="211">
        <v>45944</v>
      </c>
      <c r="K55" s="211">
        <v>46309</v>
      </c>
      <c r="L55" s="212" t="s">
        <v>1233</v>
      </c>
      <c r="M55" s="214"/>
      <c r="N55" s="214"/>
      <c r="O55" s="214"/>
      <c r="P55" s="214"/>
      <c r="Q55" s="214"/>
      <c r="R55" s="214"/>
      <c r="S55" s="214"/>
      <c r="T55" s="214"/>
      <c r="U55" s="214"/>
      <c r="V55" s="214">
        <v>5982</v>
      </c>
      <c r="W55" s="214"/>
      <c r="X55" s="214"/>
      <c r="Y55" s="215"/>
      <c r="Z55" s="215"/>
      <c r="AA55" s="215"/>
      <c r="AB55" s="216"/>
      <c r="AC55" s="214">
        <v>5982</v>
      </c>
      <c r="AD55" s="214">
        <v>0</v>
      </c>
      <c r="AE55" s="214"/>
      <c r="AF55" s="235" t="s">
        <v>544</v>
      </c>
    </row>
    <row r="56" spans="1:32" ht="27" customHeight="1" x14ac:dyDescent="0.25">
      <c r="A56" s="213">
        <v>51</v>
      </c>
      <c r="B56" s="245"/>
      <c r="C56" s="207" t="s">
        <v>975</v>
      </c>
      <c r="D56" s="208">
        <v>4201229940007</v>
      </c>
      <c r="E56" s="208"/>
      <c r="F56" s="239" t="s">
        <v>1234</v>
      </c>
      <c r="G56" s="209"/>
      <c r="H56" s="211" t="s">
        <v>1235</v>
      </c>
      <c r="I56" s="209" t="s">
        <v>870</v>
      </c>
      <c r="J56" s="211">
        <v>45937</v>
      </c>
      <c r="K56" s="211">
        <v>46302</v>
      </c>
      <c r="L56" s="212" t="s">
        <v>1236</v>
      </c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5"/>
      <c r="Z56" s="215"/>
      <c r="AA56" s="215"/>
      <c r="AB56" s="216"/>
      <c r="AC56" s="214"/>
      <c r="AD56" s="214">
        <v>25873.99</v>
      </c>
      <c r="AE56" s="214"/>
      <c r="AF56" s="142" t="s">
        <v>479</v>
      </c>
    </row>
    <row r="57" spans="1:32" ht="27" customHeight="1" x14ac:dyDescent="0.25">
      <c r="A57" s="213">
        <v>52</v>
      </c>
      <c r="B57" s="245"/>
      <c r="C57" s="112" t="s">
        <v>1012</v>
      </c>
      <c r="D57" s="113">
        <v>4302202850007</v>
      </c>
      <c r="E57" s="113"/>
      <c r="F57" s="112" t="s">
        <v>1013</v>
      </c>
      <c r="G57" s="209"/>
      <c r="H57" s="211" t="s">
        <v>1237</v>
      </c>
      <c r="I57" s="209" t="s">
        <v>30</v>
      </c>
      <c r="J57" s="211">
        <v>45901</v>
      </c>
      <c r="K57" s="211">
        <v>46266</v>
      </c>
      <c r="L57" s="212" t="s">
        <v>1238</v>
      </c>
      <c r="M57" s="214"/>
      <c r="N57" s="214"/>
      <c r="O57" s="214"/>
      <c r="P57" s="214"/>
      <c r="Q57" s="214"/>
      <c r="R57" s="214"/>
      <c r="S57" s="214"/>
      <c r="T57" s="214"/>
      <c r="U57" s="214">
        <v>250</v>
      </c>
      <c r="V57" s="214">
        <v>300</v>
      </c>
      <c r="W57" s="214">
        <v>1620</v>
      </c>
      <c r="X57" s="214">
        <v>300</v>
      </c>
      <c r="Y57" s="215"/>
      <c r="Z57" s="215"/>
      <c r="AA57" s="215"/>
      <c r="AB57" s="216"/>
      <c r="AC57" s="214">
        <v>2470</v>
      </c>
      <c r="AD57" s="214">
        <v>3520</v>
      </c>
      <c r="AE57" s="214"/>
      <c r="AF57" s="142" t="s">
        <v>479</v>
      </c>
    </row>
    <row r="58" spans="1:32" ht="27" customHeight="1" x14ac:dyDescent="0.25">
      <c r="A58" s="213">
        <v>53</v>
      </c>
      <c r="B58" s="245"/>
      <c r="C58" s="207" t="s">
        <v>1239</v>
      </c>
      <c r="D58" s="208">
        <v>4210480540009</v>
      </c>
      <c r="E58" s="208"/>
      <c r="F58" s="239" t="s">
        <v>1240</v>
      </c>
      <c r="G58" s="209"/>
      <c r="H58" s="211">
        <v>45930</v>
      </c>
      <c r="I58" s="209" t="s">
        <v>870</v>
      </c>
      <c r="J58" s="211">
        <v>45968</v>
      </c>
      <c r="K58" s="211">
        <v>46333</v>
      </c>
      <c r="L58" s="212" t="s">
        <v>1241</v>
      </c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37">
        <v>139990</v>
      </c>
      <c r="Y58" s="215"/>
      <c r="Z58" s="215"/>
      <c r="AA58" s="215"/>
      <c r="AB58" s="216"/>
      <c r="AC58" s="214">
        <v>139990</v>
      </c>
      <c r="AD58" s="214">
        <v>0</v>
      </c>
      <c r="AE58" s="214"/>
      <c r="AF58" s="235" t="s">
        <v>544</v>
      </c>
    </row>
    <row r="59" spans="1:32" ht="27" customHeight="1" x14ac:dyDescent="0.25">
      <c r="A59" s="213">
        <v>54</v>
      </c>
      <c r="B59" s="245"/>
      <c r="C59" s="207" t="s">
        <v>997</v>
      </c>
      <c r="D59" s="208">
        <v>4200250420009</v>
      </c>
      <c r="E59" s="208"/>
      <c r="F59" s="239" t="s">
        <v>672</v>
      </c>
      <c r="G59" s="209"/>
      <c r="H59" s="211" t="s">
        <v>1242</v>
      </c>
      <c r="I59" s="209" t="s">
        <v>30</v>
      </c>
      <c r="J59" s="211">
        <v>45975</v>
      </c>
      <c r="K59" s="211">
        <v>46340</v>
      </c>
      <c r="L59" s="212" t="s">
        <v>1243</v>
      </c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>
        <v>76.92</v>
      </c>
      <c r="Y59" s="215"/>
      <c r="Z59" s="215"/>
      <c r="AA59" s="215"/>
      <c r="AB59" s="216"/>
      <c r="AC59" s="214">
        <v>76.92</v>
      </c>
      <c r="AD59" s="214">
        <v>5854.91</v>
      </c>
      <c r="AE59" s="214"/>
      <c r="AF59" s="142" t="s">
        <v>479</v>
      </c>
    </row>
    <row r="60" spans="1:32" ht="27" customHeight="1" x14ac:dyDescent="0.25">
      <c r="A60" s="213">
        <v>55</v>
      </c>
      <c r="B60" s="245"/>
      <c r="C60" s="207" t="s">
        <v>987</v>
      </c>
      <c r="D60" s="208"/>
      <c r="E60" s="208"/>
      <c r="F60" s="239" t="s">
        <v>1244</v>
      </c>
      <c r="G60" s="209"/>
      <c r="H60" s="211" t="s">
        <v>1245</v>
      </c>
      <c r="I60" s="209" t="s">
        <v>30</v>
      </c>
      <c r="J60" s="211">
        <v>45982</v>
      </c>
      <c r="K60" s="211">
        <v>46347</v>
      </c>
      <c r="L60" s="212" t="s">
        <v>1238</v>
      </c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>
        <v>5990</v>
      </c>
      <c r="Y60" s="215"/>
      <c r="Z60" s="215"/>
      <c r="AA60" s="215"/>
      <c r="AB60" s="216"/>
      <c r="AC60" s="214">
        <v>5990</v>
      </c>
      <c r="AD60" s="214">
        <v>0</v>
      </c>
      <c r="AE60" s="214"/>
      <c r="AF60" s="235" t="s">
        <v>544</v>
      </c>
    </row>
    <row r="61" spans="1:32" ht="27" customHeight="1" x14ac:dyDescent="0.25">
      <c r="A61" s="213">
        <v>56</v>
      </c>
      <c r="B61" s="245"/>
      <c r="C61" s="207" t="s">
        <v>740</v>
      </c>
      <c r="D61" s="208">
        <v>4200162210002</v>
      </c>
      <c r="E61" s="208"/>
      <c r="F61" s="239" t="s">
        <v>1246</v>
      </c>
      <c r="G61" s="209"/>
      <c r="H61" s="211" t="s">
        <v>1247</v>
      </c>
      <c r="I61" s="209" t="s">
        <v>30</v>
      </c>
      <c r="J61" s="211">
        <v>46000</v>
      </c>
      <c r="K61" s="211">
        <v>46365</v>
      </c>
      <c r="L61" s="212" t="s">
        <v>1248</v>
      </c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>
        <v>5799.97</v>
      </c>
      <c r="Y61" s="215"/>
      <c r="Z61" s="215"/>
      <c r="AA61" s="215"/>
      <c r="AB61" s="216"/>
      <c r="AC61" s="214">
        <v>5799.97</v>
      </c>
      <c r="AD61" s="214">
        <v>0</v>
      </c>
      <c r="AE61" s="214"/>
      <c r="AF61" s="235" t="s">
        <v>544</v>
      </c>
    </row>
    <row r="62" spans="1:32" ht="27" customHeight="1" x14ac:dyDescent="0.25">
      <c r="A62" s="213">
        <v>57</v>
      </c>
      <c r="B62" s="245"/>
      <c r="C62" s="207" t="s">
        <v>1249</v>
      </c>
      <c r="D62" s="208">
        <v>4218068540003</v>
      </c>
      <c r="E62" s="208"/>
      <c r="F62" s="252" t="s">
        <v>1063</v>
      </c>
      <c r="G62" s="209"/>
      <c r="H62" s="211"/>
      <c r="I62" s="209" t="s">
        <v>870</v>
      </c>
      <c r="J62" s="211">
        <v>45987</v>
      </c>
      <c r="K62" s="211">
        <v>46352</v>
      </c>
      <c r="L62" s="212" t="s">
        <v>1250</v>
      </c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5"/>
      <c r="Z62" s="215"/>
      <c r="AA62" s="215"/>
      <c r="AB62" s="216"/>
      <c r="AC62" s="214"/>
      <c r="AD62" s="214"/>
      <c r="AE62" s="214"/>
      <c r="AF62" s="142"/>
    </row>
    <row r="63" spans="1:32" ht="27" customHeight="1" x14ac:dyDescent="0.25">
      <c r="A63" s="213">
        <v>58</v>
      </c>
      <c r="B63" s="245"/>
      <c r="C63" s="207" t="s">
        <v>1249</v>
      </c>
      <c r="D63" s="208">
        <v>4218068540003</v>
      </c>
      <c r="E63" s="208"/>
      <c r="F63" s="239" t="s">
        <v>1251</v>
      </c>
      <c r="G63" s="209"/>
      <c r="H63" s="211" t="s">
        <v>1252</v>
      </c>
      <c r="I63" s="209" t="s">
        <v>149</v>
      </c>
      <c r="J63" s="211">
        <v>45987</v>
      </c>
      <c r="K63" s="211">
        <v>46352</v>
      </c>
      <c r="L63" s="212" t="s">
        <v>1204</v>
      </c>
      <c r="M63" s="214"/>
      <c r="N63" s="214">
        <v>3980.06</v>
      </c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5"/>
      <c r="Z63" s="215"/>
      <c r="AA63" s="215"/>
      <c r="AB63" s="216"/>
      <c r="AC63" s="214">
        <v>3980.06</v>
      </c>
      <c r="AD63" s="214">
        <v>1019.94</v>
      </c>
      <c r="AE63" s="214"/>
      <c r="AF63" s="142" t="s">
        <v>479</v>
      </c>
    </row>
    <row r="64" spans="1:32" ht="27" customHeight="1" x14ac:dyDescent="0.25">
      <c r="A64" s="213">
        <v>59</v>
      </c>
      <c r="B64" s="245"/>
      <c r="C64" s="207" t="s">
        <v>1253</v>
      </c>
      <c r="D64" s="208">
        <v>4202462600000</v>
      </c>
      <c r="E64" s="208"/>
      <c r="F64" s="239" t="s">
        <v>1254</v>
      </c>
      <c r="G64" s="209"/>
      <c r="H64" s="211" t="s">
        <v>1255</v>
      </c>
      <c r="I64" s="209" t="s">
        <v>30</v>
      </c>
      <c r="J64" s="211">
        <v>46003</v>
      </c>
      <c r="K64" s="211">
        <v>46368</v>
      </c>
      <c r="L64" s="212" t="s">
        <v>1256</v>
      </c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>
        <v>3000</v>
      </c>
      <c r="Y64" s="215"/>
      <c r="Z64" s="215"/>
      <c r="AA64" s="215"/>
      <c r="AB64" s="216"/>
      <c r="AC64" s="214">
        <v>3000</v>
      </c>
      <c r="AD64" s="214">
        <v>0</v>
      </c>
      <c r="AE64" s="214"/>
      <c r="AF64" s="235" t="s">
        <v>544</v>
      </c>
    </row>
    <row r="65" spans="1:32" ht="27" customHeight="1" x14ac:dyDescent="0.25">
      <c r="A65" s="213">
        <v>60</v>
      </c>
      <c r="B65" s="245"/>
      <c r="C65" s="207" t="s">
        <v>987</v>
      </c>
      <c r="D65" s="208">
        <v>4200683020005</v>
      </c>
      <c r="E65" s="208"/>
      <c r="F65" s="239" t="s">
        <v>1257</v>
      </c>
      <c r="G65" s="209"/>
      <c r="H65" s="211" t="s">
        <v>1258</v>
      </c>
      <c r="I65" s="209" t="s">
        <v>30</v>
      </c>
      <c r="J65" s="211">
        <v>46016</v>
      </c>
      <c r="K65" s="211">
        <v>46381</v>
      </c>
      <c r="L65" s="212" t="s">
        <v>1259</v>
      </c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>
        <v>5858</v>
      </c>
      <c r="Y65" s="215"/>
      <c r="Z65" s="215"/>
      <c r="AA65" s="215"/>
      <c r="AB65" s="216"/>
      <c r="AC65" s="214">
        <v>5858</v>
      </c>
      <c r="AD65" s="214">
        <v>0</v>
      </c>
      <c r="AE65" s="214"/>
      <c r="AF65" s="235" t="s">
        <v>544</v>
      </c>
    </row>
    <row r="66" spans="1:32" ht="27" customHeight="1" x14ac:dyDescent="0.25">
      <c r="A66" s="213">
        <v>61</v>
      </c>
      <c r="B66" s="245"/>
      <c r="C66" s="207" t="s">
        <v>834</v>
      </c>
      <c r="D66" s="208">
        <v>4201052670004</v>
      </c>
      <c r="E66" s="208"/>
      <c r="F66" s="239" t="s">
        <v>1260</v>
      </c>
      <c r="G66" s="209"/>
      <c r="H66" s="211" t="s">
        <v>1261</v>
      </c>
      <c r="I66" s="209" t="s">
        <v>30</v>
      </c>
      <c r="J66" s="211">
        <v>45988</v>
      </c>
      <c r="K66" s="211">
        <v>46353</v>
      </c>
      <c r="L66" s="212" t="s">
        <v>1256</v>
      </c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>
        <v>3000</v>
      </c>
      <c r="Y66" s="215"/>
      <c r="Z66" s="215"/>
      <c r="AA66" s="215"/>
      <c r="AB66" s="216"/>
      <c r="AC66" s="214">
        <v>3000</v>
      </c>
      <c r="AD66" s="214">
        <v>0</v>
      </c>
      <c r="AE66" s="214"/>
      <c r="AF66" s="235" t="s">
        <v>544</v>
      </c>
    </row>
    <row r="67" spans="1:32" ht="27" customHeight="1" x14ac:dyDescent="0.25">
      <c r="A67" s="213">
        <v>62</v>
      </c>
      <c r="B67" s="245"/>
      <c r="C67" s="207" t="s">
        <v>333</v>
      </c>
      <c r="D67" s="208">
        <v>4200111220003</v>
      </c>
      <c r="E67" s="208"/>
      <c r="F67" s="239" t="s">
        <v>1262</v>
      </c>
      <c r="G67" s="209"/>
      <c r="H67" s="211" t="s">
        <v>1263</v>
      </c>
      <c r="I67" s="209" t="s">
        <v>30</v>
      </c>
      <c r="J67" s="211">
        <v>46009</v>
      </c>
      <c r="K67" s="211">
        <v>46374</v>
      </c>
      <c r="L67" s="212" t="s">
        <v>1264</v>
      </c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>
        <v>1248.3</v>
      </c>
      <c r="Y67" s="215"/>
      <c r="Z67" s="215"/>
      <c r="AA67" s="215"/>
      <c r="AB67" s="216"/>
      <c r="AC67" s="214">
        <v>1248.3</v>
      </c>
      <c r="AD67" s="214">
        <v>0</v>
      </c>
      <c r="AE67" s="214"/>
      <c r="AF67" s="235" t="s">
        <v>544</v>
      </c>
    </row>
    <row r="68" spans="1:32" ht="27" customHeight="1" x14ac:dyDescent="0.25">
      <c r="A68" s="213"/>
      <c r="B68" s="245"/>
      <c r="C68" s="207"/>
      <c r="D68" s="208"/>
      <c r="E68" s="208"/>
      <c r="F68" s="239"/>
      <c r="G68" s="209"/>
      <c r="H68" s="211"/>
      <c r="I68" s="209"/>
      <c r="J68" s="211"/>
      <c r="K68" s="211"/>
      <c r="L68" s="212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5"/>
      <c r="Z68" s="215"/>
      <c r="AA68" s="215"/>
      <c r="AB68" s="216"/>
      <c r="AC68" s="214"/>
      <c r="AD68" s="214"/>
      <c r="AE68" s="214"/>
      <c r="AF68" s="142"/>
    </row>
    <row r="69" spans="1:32" ht="27" customHeight="1" x14ac:dyDescent="0.25">
      <c r="A69" s="213"/>
      <c r="B69" s="245"/>
      <c r="C69" s="207"/>
      <c r="D69" s="208"/>
      <c r="E69" s="208"/>
      <c r="F69" s="239"/>
      <c r="G69" s="209"/>
      <c r="H69" s="211"/>
      <c r="I69" s="209"/>
      <c r="J69" s="211"/>
      <c r="K69" s="211"/>
      <c r="L69" s="212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5"/>
      <c r="Z69" s="215"/>
      <c r="AA69" s="215"/>
      <c r="AB69" s="216"/>
      <c r="AC69" s="214"/>
      <c r="AD69" s="214"/>
      <c r="AE69" s="214"/>
      <c r="AF69" s="142"/>
    </row>
    <row r="70" spans="1:32" ht="27" customHeight="1" x14ac:dyDescent="0.25">
      <c r="A70" s="221"/>
      <c r="B70" s="246"/>
      <c r="C70" s="222"/>
      <c r="D70" s="223"/>
      <c r="E70" s="223"/>
      <c r="F70" s="224"/>
      <c r="G70" s="224"/>
      <c r="H70" s="225"/>
      <c r="I70" s="224"/>
      <c r="J70" s="226"/>
      <c r="K70" s="226"/>
      <c r="L70" s="227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9"/>
      <c r="Z70" s="229"/>
      <c r="AA70" s="229"/>
      <c r="AB70" s="230"/>
      <c r="AC70" s="228"/>
      <c r="AD70" s="228"/>
      <c r="AE70" s="228"/>
      <c r="AF70" s="231"/>
    </row>
    <row r="71" spans="1:32" ht="27" customHeight="1" x14ac:dyDescent="0.25">
      <c r="A71" s="213">
        <v>25</v>
      </c>
      <c r="B71" s="245"/>
      <c r="C71" s="112" t="s">
        <v>1018</v>
      </c>
      <c r="D71" s="113">
        <v>4200999090005</v>
      </c>
      <c r="E71" s="113"/>
      <c r="F71" s="112" t="s">
        <v>135</v>
      </c>
      <c r="G71" s="114"/>
      <c r="H71" s="147" t="s">
        <v>1019</v>
      </c>
      <c r="I71" s="114" t="s">
        <v>149</v>
      </c>
      <c r="J71" s="124" t="s">
        <v>1020</v>
      </c>
      <c r="K71" s="124" t="s">
        <v>1021</v>
      </c>
      <c r="L71" s="43" t="s">
        <v>1036</v>
      </c>
      <c r="M71" s="116">
        <v>425.86</v>
      </c>
      <c r="N71" s="116">
        <v>436.09</v>
      </c>
      <c r="O71" s="116">
        <v>176.15</v>
      </c>
      <c r="P71" s="116">
        <v>415.4</v>
      </c>
      <c r="Q71" s="116">
        <v>911.39</v>
      </c>
      <c r="R71" s="116">
        <v>380.9</v>
      </c>
      <c r="S71" s="119">
        <v>202.46</v>
      </c>
      <c r="T71" s="119"/>
      <c r="U71" s="116"/>
      <c r="V71" s="119"/>
      <c r="W71" s="116"/>
      <c r="X71" s="185"/>
      <c r="Y71" s="117"/>
      <c r="Z71" s="117"/>
      <c r="AA71" s="117"/>
      <c r="AB71" s="126"/>
      <c r="AC71" s="119">
        <v>5850</v>
      </c>
      <c r="AD71" s="119">
        <v>0</v>
      </c>
      <c r="AE71" s="119"/>
      <c r="AF71" s="142" t="s">
        <v>479</v>
      </c>
    </row>
    <row r="72" spans="1:32" ht="27" customHeight="1" x14ac:dyDescent="0.25">
      <c r="A72" s="221">
        <v>26</v>
      </c>
      <c r="B72" s="246"/>
      <c r="C72" s="112" t="s">
        <v>300</v>
      </c>
      <c r="D72" s="113">
        <v>4200909100007</v>
      </c>
      <c r="E72" s="223"/>
      <c r="F72" s="114" t="s">
        <v>816</v>
      </c>
      <c r="G72" s="114"/>
      <c r="H72" s="147" t="s">
        <v>882</v>
      </c>
      <c r="I72" s="114" t="s">
        <v>901</v>
      </c>
      <c r="J72" s="124">
        <v>45315</v>
      </c>
      <c r="K72" s="124">
        <v>45681</v>
      </c>
      <c r="L72" s="43" t="s">
        <v>902</v>
      </c>
      <c r="M72" s="119">
        <v>2303.5700000000002</v>
      </c>
      <c r="N72" s="119"/>
      <c r="O72" s="119"/>
      <c r="P72" s="119"/>
      <c r="Q72" s="119"/>
      <c r="R72" s="116"/>
      <c r="S72" s="119"/>
      <c r="T72" s="116"/>
      <c r="U72" s="116"/>
      <c r="V72" s="116"/>
      <c r="W72" s="116"/>
      <c r="X72" s="116"/>
      <c r="Y72" s="117"/>
      <c r="Z72" s="117"/>
      <c r="AA72" s="117"/>
      <c r="AB72" s="118"/>
      <c r="AC72" s="119">
        <v>5402.55</v>
      </c>
      <c r="AD72" s="119">
        <v>2397.4499999999998</v>
      </c>
      <c r="AE72" s="119"/>
      <c r="AF72" s="142" t="s">
        <v>479</v>
      </c>
    </row>
    <row r="73" spans="1:32" ht="27" customHeight="1" x14ac:dyDescent="0.25">
      <c r="A73" s="213">
        <v>27</v>
      </c>
      <c r="B73" s="245"/>
      <c r="C73" s="36" t="s">
        <v>142</v>
      </c>
      <c r="D73" s="94">
        <v>4200056290005</v>
      </c>
      <c r="E73" s="208"/>
      <c r="F73" s="38" t="s">
        <v>720</v>
      </c>
      <c r="G73" s="38"/>
      <c r="H73" s="146" t="s">
        <v>954</v>
      </c>
      <c r="I73" s="38" t="s">
        <v>30</v>
      </c>
      <c r="J73" s="91" t="s">
        <v>955</v>
      </c>
      <c r="K73" s="91" t="s">
        <v>956</v>
      </c>
      <c r="L73" s="115" t="s">
        <v>958</v>
      </c>
      <c r="M73" s="47">
        <v>164.38</v>
      </c>
      <c r="N73" s="42"/>
      <c r="O73" s="228"/>
      <c r="P73" s="228">
        <v>157.91999999999999</v>
      </c>
      <c r="Q73" s="228"/>
      <c r="R73" s="228"/>
      <c r="S73" s="228"/>
      <c r="T73" s="228"/>
      <c r="U73" s="228"/>
      <c r="V73" s="228"/>
      <c r="W73" s="228"/>
      <c r="X73" s="228"/>
      <c r="Y73" s="229"/>
      <c r="Z73" s="229"/>
      <c r="AA73" s="229"/>
      <c r="AB73" s="230"/>
      <c r="AC73" s="42">
        <v>1739.57</v>
      </c>
      <c r="AD73" s="42">
        <v>3125.24</v>
      </c>
      <c r="AE73" s="42"/>
      <c r="AF73" s="142" t="s">
        <v>479</v>
      </c>
    </row>
    <row r="74" spans="1:32" ht="27" customHeight="1" x14ac:dyDescent="0.25">
      <c r="A74" s="221">
        <v>28</v>
      </c>
      <c r="B74" s="246"/>
      <c r="C74" s="203" t="s">
        <v>74</v>
      </c>
      <c r="D74" s="94">
        <v>4200555370001</v>
      </c>
      <c r="E74" s="223"/>
      <c r="F74" s="38" t="s">
        <v>1050</v>
      </c>
      <c r="G74" s="38"/>
      <c r="H74" s="146" t="s">
        <v>1051</v>
      </c>
      <c r="I74" s="38" t="s">
        <v>30</v>
      </c>
      <c r="J74" s="91">
        <v>45538</v>
      </c>
      <c r="K74" s="91">
        <v>45903</v>
      </c>
      <c r="L74" s="43" t="s">
        <v>1052</v>
      </c>
      <c r="M74" s="47"/>
      <c r="N74" s="47">
        <v>889.38</v>
      </c>
      <c r="O74" s="214">
        <v>1974.24</v>
      </c>
      <c r="P74" s="214"/>
      <c r="Q74" s="214"/>
      <c r="R74" s="214">
        <v>664</v>
      </c>
      <c r="S74" s="214"/>
      <c r="T74" s="214"/>
      <c r="U74" s="214"/>
      <c r="V74" s="214"/>
      <c r="W74" s="214"/>
      <c r="X74" s="214"/>
      <c r="Y74" s="215"/>
      <c r="Z74" s="215"/>
      <c r="AA74" s="215"/>
      <c r="AB74" s="216"/>
      <c r="AC74" s="42">
        <v>5878.79</v>
      </c>
      <c r="AD74" s="42">
        <v>111.81</v>
      </c>
      <c r="AE74" s="42"/>
      <c r="AF74" s="142" t="s">
        <v>479</v>
      </c>
    </row>
    <row r="75" spans="1:32" ht="27" customHeight="1" x14ac:dyDescent="0.25">
      <c r="A75" s="213">
        <v>29</v>
      </c>
      <c r="B75" s="245"/>
      <c r="C75" s="112" t="s">
        <v>39</v>
      </c>
      <c r="D75" s="113">
        <v>4200144230004</v>
      </c>
      <c r="E75" s="208"/>
      <c r="F75" s="161" t="s">
        <v>1006</v>
      </c>
      <c r="G75" s="154"/>
      <c r="H75" s="147" t="s">
        <v>1007</v>
      </c>
      <c r="I75" s="161" t="s">
        <v>30</v>
      </c>
      <c r="J75" s="124" t="s">
        <v>1004</v>
      </c>
      <c r="K75" s="124" t="s">
        <v>1005</v>
      </c>
      <c r="L75" s="43" t="s">
        <v>1033</v>
      </c>
      <c r="M75" s="47">
        <v>440</v>
      </c>
      <c r="N75" s="156"/>
      <c r="O75" s="228"/>
      <c r="P75" s="228">
        <v>112.3</v>
      </c>
      <c r="Q75" s="228">
        <v>920</v>
      </c>
      <c r="R75" s="228">
        <v>970</v>
      </c>
      <c r="S75" s="228"/>
      <c r="T75" s="228"/>
      <c r="U75" s="228"/>
      <c r="V75" s="228"/>
      <c r="W75" s="228"/>
      <c r="X75" s="228"/>
      <c r="Y75" s="229"/>
      <c r="Z75" s="229"/>
      <c r="AA75" s="229"/>
      <c r="AB75" s="230"/>
      <c r="AC75" s="104">
        <v>5960</v>
      </c>
      <c r="AD75" s="104">
        <v>0</v>
      </c>
      <c r="AE75" s="158"/>
      <c r="AF75" s="235" t="s">
        <v>544</v>
      </c>
    </row>
    <row r="76" spans="1:32" ht="27" customHeight="1" x14ac:dyDescent="0.25">
      <c r="A76" s="221">
        <v>30</v>
      </c>
      <c r="B76" s="246"/>
      <c r="C76" s="36" t="s">
        <v>369</v>
      </c>
      <c r="D76" s="94">
        <v>4200211100005</v>
      </c>
      <c r="E76" s="223"/>
      <c r="F76" s="38" t="s">
        <v>375</v>
      </c>
      <c r="G76" s="38"/>
      <c r="H76" s="146" t="s">
        <v>903</v>
      </c>
      <c r="I76" s="38" t="s">
        <v>30</v>
      </c>
      <c r="J76" s="91">
        <v>45316</v>
      </c>
      <c r="K76" s="91">
        <v>45682</v>
      </c>
      <c r="L76" s="43" t="s">
        <v>904</v>
      </c>
      <c r="M76" s="42">
        <v>198.29</v>
      </c>
      <c r="N76" s="42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5"/>
      <c r="Z76" s="215"/>
      <c r="AA76" s="215"/>
      <c r="AB76" s="216"/>
      <c r="AC76" s="42">
        <v>2649.69</v>
      </c>
      <c r="AD76" s="42">
        <v>1850.31</v>
      </c>
      <c r="AE76" s="42"/>
      <c r="AF76" s="142" t="s">
        <v>479</v>
      </c>
    </row>
    <row r="77" spans="1:32" ht="27" customHeight="1" x14ac:dyDescent="0.25">
      <c r="A77" s="213">
        <v>31</v>
      </c>
      <c r="B77" s="245"/>
      <c r="C77" s="112" t="s">
        <v>369</v>
      </c>
      <c r="D77" s="94">
        <v>4200211100005</v>
      </c>
      <c r="E77" s="160"/>
      <c r="F77" s="114" t="s">
        <v>905</v>
      </c>
      <c r="G77" s="114"/>
      <c r="H77" s="146" t="s">
        <v>909</v>
      </c>
      <c r="I77" s="114" t="s">
        <v>30</v>
      </c>
      <c r="J77" s="124">
        <v>45316</v>
      </c>
      <c r="K77" s="124">
        <v>45682</v>
      </c>
      <c r="L77" s="43" t="s">
        <v>906</v>
      </c>
      <c r="M77" s="185">
        <v>355.41</v>
      </c>
      <c r="N77" s="185"/>
      <c r="O77" s="119"/>
      <c r="P77" s="116"/>
      <c r="Q77" s="116"/>
      <c r="R77" s="116"/>
      <c r="S77" s="116"/>
      <c r="T77" s="116"/>
      <c r="U77" s="116"/>
      <c r="V77" s="116"/>
      <c r="W77" s="116"/>
      <c r="X77" s="116"/>
      <c r="Y77" s="117"/>
      <c r="Z77" s="117"/>
      <c r="AA77" s="117"/>
      <c r="AB77" s="126"/>
      <c r="AC77" s="119">
        <v>4188.59</v>
      </c>
      <c r="AD77" s="119">
        <v>1311.41</v>
      </c>
      <c r="AE77" s="119"/>
      <c r="AF77" s="142" t="s">
        <v>479</v>
      </c>
    </row>
    <row r="78" spans="1:32" ht="27" customHeight="1" x14ac:dyDescent="0.25">
      <c r="A78" s="221">
        <v>32</v>
      </c>
      <c r="B78" s="246"/>
      <c r="C78" s="36" t="s">
        <v>321</v>
      </c>
      <c r="D78" s="94">
        <v>4200067140005</v>
      </c>
      <c r="E78" s="94"/>
      <c r="F78" s="38" t="s">
        <v>70</v>
      </c>
      <c r="G78" s="38"/>
      <c r="H78" s="146" t="s">
        <v>926</v>
      </c>
      <c r="I78" s="38" t="s">
        <v>30</v>
      </c>
      <c r="J78" s="91">
        <v>45366</v>
      </c>
      <c r="K78" s="91">
        <v>45731</v>
      </c>
      <c r="L78" s="115" t="s">
        <v>927</v>
      </c>
      <c r="M78" s="42">
        <v>378</v>
      </c>
      <c r="N78" s="42">
        <v>501.69</v>
      </c>
      <c r="O78" s="42">
        <v>215</v>
      </c>
      <c r="P78" s="42"/>
      <c r="Q78" s="42"/>
      <c r="R78" s="42"/>
      <c r="S78" s="42"/>
      <c r="T78" s="42"/>
      <c r="U78" s="42"/>
      <c r="V78" s="42"/>
      <c r="W78" s="47"/>
      <c r="X78" s="47"/>
      <c r="Y78" s="22"/>
      <c r="Z78" s="22"/>
      <c r="AA78" s="22"/>
      <c r="AB78" s="57"/>
      <c r="AC78" s="42">
        <v>4647.6899999999996</v>
      </c>
      <c r="AD78" s="42">
        <v>335.01</v>
      </c>
      <c r="AE78" s="42"/>
      <c r="AF78" s="235" t="s">
        <v>544</v>
      </c>
    </row>
    <row r="79" spans="1:32" ht="27" customHeight="1" x14ac:dyDescent="0.25">
      <c r="A79" s="213">
        <v>33</v>
      </c>
      <c r="B79" s="245"/>
      <c r="C79" s="112" t="s">
        <v>1087</v>
      </c>
      <c r="D79" s="113">
        <v>4201791980003</v>
      </c>
      <c r="E79" s="160"/>
      <c r="F79" s="114" t="s">
        <v>983</v>
      </c>
      <c r="G79" s="114"/>
      <c r="H79" s="147" t="s">
        <v>1088</v>
      </c>
      <c r="I79" s="114" t="s">
        <v>30</v>
      </c>
      <c r="J79" s="124">
        <v>45639</v>
      </c>
      <c r="K79" s="124">
        <v>46004</v>
      </c>
      <c r="L79" s="43" t="s">
        <v>1089</v>
      </c>
      <c r="M79" s="116"/>
      <c r="N79" s="116">
        <v>154.6</v>
      </c>
      <c r="O79" s="116">
        <v>198.24</v>
      </c>
      <c r="P79" s="116">
        <v>352.77</v>
      </c>
      <c r="Q79" s="116">
        <v>352.84</v>
      </c>
      <c r="R79" s="116">
        <v>800</v>
      </c>
      <c r="S79" s="116">
        <v>242.22</v>
      </c>
      <c r="T79" s="119"/>
      <c r="U79" s="116"/>
      <c r="V79" s="116"/>
      <c r="W79" s="116"/>
      <c r="X79" s="119"/>
      <c r="Y79" s="117"/>
      <c r="Z79" s="117"/>
      <c r="AA79" s="117"/>
      <c r="AB79" s="126"/>
      <c r="AC79" s="119">
        <v>3750</v>
      </c>
      <c r="AD79" s="119">
        <v>0</v>
      </c>
      <c r="AE79" s="119"/>
      <c r="AF79" s="235" t="s">
        <v>544</v>
      </c>
    </row>
    <row r="80" spans="1:32" ht="27" customHeight="1" x14ac:dyDescent="0.25">
      <c r="A80" s="221">
        <v>34</v>
      </c>
      <c r="B80" s="246"/>
      <c r="C80" s="36" t="s">
        <v>142</v>
      </c>
      <c r="D80" s="94">
        <v>4200056290005</v>
      </c>
      <c r="E80" s="94"/>
      <c r="F80" s="38" t="s">
        <v>1094</v>
      </c>
      <c r="G80" s="38"/>
      <c r="H80" s="146" t="s">
        <v>1095</v>
      </c>
      <c r="I80" s="38" t="s">
        <v>30</v>
      </c>
      <c r="J80" s="91">
        <v>45651</v>
      </c>
      <c r="K80" s="91">
        <v>46016</v>
      </c>
      <c r="L80" s="43" t="s">
        <v>1096</v>
      </c>
      <c r="M80" s="47"/>
      <c r="N80" s="47">
        <v>1346.4</v>
      </c>
      <c r="O80" s="47"/>
      <c r="P80" s="47"/>
      <c r="Q80" s="47"/>
      <c r="R80" s="202"/>
      <c r="S80" s="42"/>
      <c r="T80" s="47"/>
      <c r="U80" s="42"/>
      <c r="V80" s="42"/>
      <c r="W80" s="42"/>
      <c r="X80" s="42"/>
      <c r="Y80" s="22"/>
      <c r="Z80" s="22"/>
      <c r="AA80" s="22"/>
      <c r="AB80" s="59"/>
      <c r="AC80" s="42">
        <v>5713.7</v>
      </c>
      <c r="AD80" s="42">
        <v>0</v>
      </c>
      <c r="AE80" s="42"/>
      <c r="AF80" s="235" t="s">
        <v>544</v>
      </c>
    </row>
    <row r="81" spans="1:32" ht="27" customHeight="1" x14ac:dyDescent="0.25">
      <c r="A81" s="213">
        <v>35</v>
      </c>
      <c r="B81" s="245"/>
      <c r="C81" s="36" t="s">
        <v>142</v>
      </c>
      <c r="D81" s="94">
        <v>4200056290005</v>
      </c>
      <c r="E81" s="94"/>
      <c r="F81" s="38" t="s">
        <v>720</v>
      </c>
      <c r="G81" s="38"/>
      <c r="H81" s="146" t="s">
        <v>954</v>
      </c>
      <c r="I81" s="38" t="s">
        <v>30</v>
      </c>
      <c r="J81" s="91" t="s">
        <v>955</v>
      </c>
      <c r="K81" s="91" t="s">
        <v>956</v>
      </c>
      <c r="L81" s="115" t="s">
        <v>958</v>
      </c>
      <c r="M81" s="47"/>
      <c r="N81" s="42">
        <v>140.41999999999999</v>
      </c>
      <c r="O81" s="42">
        <v>128.69</v>
      </c>
      <c r="P81" s="47"/>
      <c r="Q81" s="47"/>
      <c r="R81" s="202"/>
      <c r="S81" s="42"/>
      <c r="T81" s="42"/>
      <c r="U81" s="42"/>
      <c r="V81" s="42"/>
      <c r="W81" s="42"/>
      <c r="X81" s="42"/>
      <c r="Y81" s="22"/>
      <c r="Z81" s="22"/>
      <c r="AA81" s="22"/>
      <c r="AB81" s="59"/>
      <c r="AC81" s="42">
        <v>1686.38</v>
      </c>
      <c r="AD81" s="42">
        <v>3178.43</v>
      </c>
      <c r="AE81" s="42"/>
      <c r="AF81" s="142" t="s">
        <v>479</v>
      </c>
    </row>
    <row r="82" spans="1:32" ht="27" customHeight="1" x14ac:dyDescent="0.25">
      <c r="A82" s="221">
        <v>36</v>
      </c>
      <c r="B82" s="246"/>
      <c r="C82" s="112" t="s">
        <v>39</v>
      </c>
      <c r="D82" s="113">
        <v>4200144230004</v>
      </c>
      <c r="E82" s="98"/>
      <c r="F82" s="161" t="s">
        <v>1006</v>
      </c>
      <c r="G82" s="154"/>
      <c r="H82" s="147" t="s">
        <v>1007</v>
      </c>
      <c r="I82" s="161" t="s">
        <v>30</v>
      </c>
      <c r="J82" s="124" t="s">
        <v>1004</v>
      </c>
      <c r="K82" s="124" t="s">
        <v>1005</v>
      </c>
      <c r="L82" s="43" t="s">
        <v>1033</v>
      </c>
      <c r="M82" s="156"/>
      <c r="N82" s="116">
        <v>440</v>
      </c>
      <c r="O82" s="214">
        <v>528</v>
      </c>
      <c r="P82" s="119">
        <v>440</v>
      </c>
      <c r="Q82" s="119">
        <v>973</v>
      </c>
      <c r="R82" s="119">
        <v>61.3</v>
      </c>
      <c r="S82" s="42"/>
      <c r="T82" s="42"/>
      <c r="U82" s="164"/>
      <c r="V82" s="104"/>
      <c r="W82" s="104"/>
      <c r="X82" s="104"/>
      <c r="Y82" s="157"/>
      <c r="Z82" s="157"/>
      <c r="AA82" s="157"/>
      <c r="AB82" s="166"/>
      <c r="AC82" s="104">
        <v>5960</v>
      </c>
      <c r="AD82" s="104">
        <v>0</v>
      </c>
      <c r="AE82" s="158"/>
      <c r="AF82" s="235" t="s">
        <v>544</v>
      </c>
    </row>
    <row r="83" spans="1:32" ht="27" customHeight="1" x14ac:dyDescent="0.25">
      <c r="A83" s="213">
        <v>37</v>
      </c>
      <c r="B83" s="245"/>
      <c r="C83" s="112" t="s">
        <v>997</v>
      </c>
      <c r="D83" s="113">
        <v>4200250420009</v>
      </c>
      <c r="E83" s="98"/>
      <c r="F83" s="161" t="s">
        <v>821</v>
      </c>
      <c r="G83" s="154"/>
      <c r="H83" s="147" t="s">
        <v>1030</v>
      </c>
      <c r="I83" s="161" t="s">
        <v>30</v>
      </c>
      <c r="J83" s="124">
        <v>45551</v>
      </c>
      <c r="K83" s="124">
        <v>45916</v>
      </c>
      <c r="L83" s="43" t="s">
        <v>1031</v>
      </c>
      <c r="M83" s="156"/>
      <c r="N83" s="234">
        <v>5.23</v>
      </c>
      <c r="O83" s="234">
        <v>110.63</v>
      </c>
      <c r="P83" s="156"/>
      <c r="Q83" s="156"/>
      <c r="R83" s="42">
        <v>336.5</v>
      </c>
      <c r="S83" s="42">
        <v>1927.18</v>
      </c>
      <c r="T83" s="42"/>
      <c r="U83" s="164"/>
      <c r="V83" s="104"/>
      <c r="W83" s="104"/>
      <c r="X83" s="104"/>
      <c r="Y83" s="157"/>
      <c r="Z83" s="157"/>
      <c r="AA83" s="157"/>
      <c r="AB83" s="166"/>
      <c r="AC83" s="104">
        <v>2379.54</v>
      </c>
      <c r="AD83" s="104">
        <v>2017.38</v>
      </c>
      <c r="AE83" s="158"/>
      <c r="AF83" s="142" t="s">
        <v>479</v>
      </c>
    </row>
    <row r="84" spans="1:32" ht="27" customHeight="1" x14ac:dyDescent="0.25">
      <c r="A84" s="221">
        <v>38</v>
      </c>
      <c r="B84" s="246"/>
      <c r="C84" s="112" t="s">
        <v>392</v>
      </c>
      <c r="D84" s="113">
        <v>4202045980009</v>
      </c>
      <c r="E84" s="113"/>
      <c r="F84" s="114" t="s">
        <v>139</v>
      </c>
      <c r="G84" s="114"/>
      <c r="H84" s="147" t="s">
        <v>938</v>
      </c>
      <c r="I84" s="114" t="s">
        <v>30</v>
      </c>
      <c r="J84" s="124" t="s">
        <v>939</v>
      </c>
      <c r="K84" s="124" t="s">
        <v>940</v>
      </c>
      <c r="L84" s="115" t="s">
        <v>941</v>
      </c>
      <c r="M84" s="119">
        <v>40</v>
      </c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7"/>
      <c r="Z84" s="125"/>
      <c r="AA84" s="117"/>
      <c r="AB84" s="118"/>
      <c r="AC84" s="119">
        <v>480</v>
      </c>
      <c r="AD84" s="119">
        <v>0</v>
      </c>
      <c r="AE84" s="119" t="s">
        <v>384</v>
      </c>
      <c r="AF84" s="144" t="s">
        <v>479</v>
      </c>
    </row>
    <row r="85" spans="1:32" ht="27" customHeight="1" x14ac:dyDescent="0.25">
      <c r="A85" s="213">
        <v>39</v>
      </c>
      <c r="B85" s="245"/>
      <c r="C85" s="112" t="s">
        <v>1012</v>
      </c>
      <c r="D85" s="113">
        <v>4302202850007</v>
      </c>
      <c r="E85" s="113"/>
      <c r="F85" s="112" t="s">
        <v>1013</v>
      </c>
      <c r="G85" s="114"/>
      <c r="H85" s="147" t="s">
        <v>1014</v>
      </c>
      <c r="I85" s="114" t="s">
        <v>30</v>
      </c>
      <c r="J85" s="124" t="s">
        <v>1001</v>
      </c>
      <c r="K85" s="124" t="s">
        <v>1010</v>
      </c>
      <c r="L85" s="43" t="s">
        <v>1038</v>
      </c>
      <c r="M85" s="116">
        <v>250</v>
      </c>
      <c r="N85" s="116">
        <v>250</v>
      </c>
      <c r="O85" s="116">
        <v>250</v>
      </c>
      <c r="P85" s="116">
        <v>250</v>
      </c>
      <c r="Q85" s="116">
        <v>250</v>
      </c>
      <c r="R85" s="116">
        <v>250</v>
      </c>
      <c r="S85" s="119">
        <v>250</v>
      </c>
      <c r="T85" s="119">
        <v>250</v>
      </c>
      <c r="U85" s="116"/>
      <c r="V85" s="119"/>
      <c r="W85" s="200"/>
      <c r="X85" s="116"/>
      <c r="Y85" s="117"/>
      <c r="Z85" s="117"/>
      <c r="AA85" s="117"/>
      <c r="AB85" s="126"/>
      <c r="AC85" s="119">
        <v>6000</v>
      </c>
      <c r="AD85" s="119">
        <v>0</v>
      </c>
      <c r="AE85" s="119"/>
      <c r="AF85" s="235" t="s">
        <v>544</v>
      </c>
    </row>
    <row r="86" spans="1:32" ht="27" customHeight="1" x14ac:dyDescent="0.25">
      <c r="A86" s="221">
        <v>40</v>
      </c>
      <c r="B86" s="246"/>
      <c r="C86" s="112" t="s">
        <v>997</v>
      </c>
      <c r="D86" s="113">
        <v>4200250420009</v>
      </c>
      <c r="E86" s="197"/>
      <c r="F86" s="114" t="s">
        <v>672</v>
      </c>
      <c r="G86" s="114"/>
      <c r="H86" s="147" t="s">
        <v>998</v>
      </c>
      <c r="I86" s="114" t="s">
        <v>30</v>
      </c>
      <c r="J86" s="124" t="s">
        <v>996</v>
      </c>
      <c r="K86" s="124" t="s">
        <v>999</v>
      </c>
      <c r="L86" s="43" t="s">
        <v>1042</v>
      </c>
      <c r="M86" s="116"/>
      <c r="N86" s="116"/>
      <c r="O86" s="116">
        <v>230.84</v>
      </c>
      <c r="P86" s="116"/>
      <c r="Q86" s="119">
        <v>276.74</v>
      </c>
      <c r="R86" s="116"/>
      <c r="S86" s="116"/>
      <c r="T86" s="116"/>
      <c r="U86" s="116"/>
      <c r="V86" s="116"/>
      <c r="W86" s="119"/>
      <c r="X86" s="116"/>
      <c r="Y86" s="117"/>
      <c r="Z86" s="117"/>
      <c r="AA86" s="117"/>
      <c r="AB86" s="126"/>
      <c r="AC86" s="119">
        <v>5176.99</v>
      </c>
      <c r="AD86" s="119">
        <v>821.75</v>
      </c>
      <c r="AE86" s="119"/>
      <c r="AF86" s="142" t="s">
        <v>479</v>
      </c>
    </row>
    <row r="87" spans="1:32" ht="27" customHeight="1" x14ac:dyDescent="0.25">
      <c r="A87" s="111">
        <v>55</v>
      </c>
      <c r="B87" s="248"/>
      <c r="C87" s="112" t="s">
        <v>1046</v>
      </c>
      <c r="D87" s="113"/>
      <c r="E87" s="113"/>
      <c r="F87" s="114" t="s">
        <v>1047</v>
      </c>
      <c r="G87" s="114"/>
      <c r="H87" s="147" t="s">
        <v>1048</v>
      </c>
      <c r="I87" s="114" t="s">
        <v>30</v>
      </c>
      <c r="J87" s="124">
        <v>45561</v>
      </c>
      <c r="K87" s="124">
        <v>45926</v>
      </c>
      <c r="L87" s="43" t="s">
        <v>1049</v>
      </c>
      <c r="M87" s="119"/>
      <c r="N87" s="119"/>
      <c r="O87" s="119"/>
      <c r="P87" s="116">
        <v>6000</v>
      </c>
      <c r="Q87" s="116"/>
      <c r="R87" s="119"/>
      <c r="S87" s="119"/>
      <c r="T87" s="119"/>
      <c r="U87" s="119"/>
      <c r="V87" s="119"/>
      <c r="W87" s="119"/>
      <c r="X87" s="116"/>
      <c r="Y87" s="117"/>
      <c r="Z87" s="117"/>
      <c r="AA87" s="117"/>
      <c r="AB87" s="118"/>
      <c r="AC87" s="119">
        <v>6000</v>
      </c>
      <c r="AD87" s="119">
        <v>-200</v>
      </c>
      <c r="AE87" s="119"/>
      <c r="AF87" s="142" t="s">
        <v>479</v>
      </c>
    </row>
    <row r="88" spans="1:32" ht="27" customHeight="1" x14ac:dyDescent="0.25">
      <c r="A88" s="221">
        <v>42</v>
      </c>
      <c r="B88" s="246"/>
      <c r="C88" s="112" t="s">
        <v>1055</v>
      </c>
      <c r="D88" s="113">
        <v>4202134770003</v>
      </c>
      <c r="E88" s="113"/>
      <c r="F88" s="114" t="s">
        <v>1056</v>
      </c>
      <c r="G88" s="114"/>
      <c r="H88" s="147" t="s">
        <v>1057</v>
      </c>
      <c r="I88" s="114" t="s">
        <v>30</v>
      </c>
      <c r="J88" s="124">
        <v>45565</v>
      </c>
      <c r="K88" s="124">
        <v>45930</v>
      </c>
      <c r="L88" s="43" t="s">
        <v>1058</v>
      </c>
      <c r="M88" s="119"/>
      <c r="N88" s="119"/>
      <c r="O88" s="119"/>
      <c r="P88" s="116"/>
      <c r="Q88" s="116"/>
      <c r="R88" s="119">
        <v>217</v>
      </c>
      <c r="S88" s="119">
        <v>699.12</v>
      </c>
      <c r="T88" s="119">
        <v>434</v>
      </c>
      <c r="U88" s="119">
        <v>458.8</v>
      </c>
      <c r="V88" s="119"/>
      <c r="W88" s="119"/>
      <c r="X88" s="116"/>
      <c r="Y88" s="117"/>
      <c r="Z88" s="117"/>
      <c r="AA88" s="117"/>
      <c r="AB88" s="118"/>
      <c r="AC88" s="119">
        <v>2112.39</v>
      </c>
      <c r="AD88" s="119">
        <v>1382.61</v>
      </c>
      <c r="AE88" s="119"/>
      <c r="AF88" s="144" t="s">
        <v>479</v>
      </c>
    </row>
    <row r="89" spans="1:32" ht="27" customHeight="1" x14ac:dyDescent="0.25">
      <c r="A89" s="213">
        <v>43</v>
      </c>
      <c r="B89" s="111"/>
      <c r="C89" s="112"/>
      <c r="D89" s="113"/>
      <c r="E89" s="113"/>
      <c r="F89" s="112"/>
      <c r="G89" s="114"/>
      <c r="H89" s="147"/>
      <c r="I89" s="114"/>
      <c r="J89" s="124"/>
      <c r="K89" s="124"/>
      <c r="L89" s="43"/>
      <c r="M89" s="116"/>
      <c r="N89" s="116"/>
      <c r="O89" s="116"/>
      <c r="P89" s="116"/>
      <c r="Q89" s="116"/>
      <c r="R89" s="116"/>
      <c r="S89" s="119"/>
      <c r="T89" s="119"/>
      <c r="U89" s="116"/>
      <c r="V89" s="119"/>
      <c r="W89" s="200"/>
      <c r="X89" s="116"/>
      <c r="Y89" s="117"/>
      <c r="Z89" s="117"/>
      <c r="AA89" s="117"/>
      <c r="AB89" s="126"/>
      <c r="AC89" s="119"/>
      <c r="AD89" s="119"/>
      <c r="AE89" s="119"/>
      <c r="AF89" s="142"/>
    </row>
    <row r="90" spans="1:32" ht="27" customHeight="1" x14ac:dyDescent="0.25">
      <c r="A90" s="221">
        <v>44</v>
      </c>
      <c r="B90" s="246"/>
      <c r="C90" s="222"/>
      <c r="D90" s="223"/>
      <c r="E90" s="223"/>
      <c r="F90" s="224"/>
      <c r="G90" s="224"/>
      <c r="H90" s="225"/>
      <c r="I90" s="224"/>
      <c r="J90" s="226"/>
      <c r="K90" s="226"/>
      <c r="L90" s="227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9"/>
      <c r="Z90" s="229"/>
      <c r="AA90" s="229"/>
      <c r="AB90" s="230"/>
      <c r="AC90" s="228"/>
      <c r="AD90" s="228"/>
      <c r="AE90" s="228"/>
      <c r="AF90" s="231"/>
    </row>
    <row r="91" spans="1:32" ht="27" customHeight="1" x14ac:dyDescent="0.25">
      <c r="A91" s="213">
        <v>45</v>
      </c>
      <c r="B91" s="245"/>
      <c r="C91" s="207"/>
      <c r="D91" s="208"/>
      <c r="E91" s="208"/>
      <c r="F91" s="209"/>
      <c r="G91" s="209"/>
      <c r="H91" s="210"/>
      <c r="I91" s="209"/>
      <c r="J91" s="211"/>
      <c r="K91" s="211"/>
      <c r="L91" s="212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5"/>
      <c r="Z91" s="215"/>
      <c r="AA91" s="215"/>
      <c r="AB91" s="216"/>
      <c r="AC91" s="214"/>
      <c r="AD91" s="214"/>
      <c r="AE91" s="214"/>
      <c r="AF91" s="217"/>
    </row>
    <row r="92" spans="1:32" ht="27" customHeight="1" x14ac:dyDescent="0.25">
      <c r="A92" s="221">
        <v>46</v>
      </c>
      <c r="B92" s="246"/>
      <c r="C92" s="222"/>
      <c r="D92" s="223"/>
      <c r="E92" s="223"/>
      <c r="F92" s="224"/>
      <c r="G92" s="224"/>
      <c r="H92" s="225"/>
      <c r="I92" s="224"/>
      <c r="J92" s="226"/>
      <c r="K92" s="226"/>
      <c r="L92" s="227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9"/>
      <c r="Z92" s="229"/>
      <c r="AA92" s="229"/>
      <c r="AB92" s="230"/>
      <c r="AC92" s="228"/>
      <c r="AD92" s="228"/>
      <c r="AE92" s="228"/>
      <c r="AF92" s="231"/>
    </row>
    <row r="93" spans="1:32" ht="27" customHeight="1" x14ac:dyDescent="0.25">
      <c r="A93" s="213">
        <v>47</v>
      </c>
      <c r="B93" s="245"/>
      <c r="C93" s="207"/>
      <c r="D93" s="208"/>
      <c r="E93" s="208"/>
      <c r="F93" s="209"/>
      <c r="G93" s="209"/>
      <c r="H93" s="210"/>
      <c r="I93" s="209"/>
      <c r="J93" s="211"/>
      <c r="K93" s="211"/>
      <c r="L93" s="212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5"/>
      <c r="Z93" s="215"/>
      <c r="AA93" s="215"/>
      <c r="AB93" s="216"/>
      <c r="AC93" s="214"/>
      <c r="AD93" s="214"/>
      <c r="AE93" s="214"/>
      <c r="AF93" s="217"/>
    </row>
    <row r="94" spans="1:32" ht="27" customHeight="1" x14ac:dyDescent="0.25">
      <c r="A94" s="221">
        <v>48</v>
      </c>
      <c r="B94" s="246"/>
      <c r="C94" s="222"/>
      <c r="D94" s="223"/>
      <c r="E94" s="223"/>
      <c r="F94" s="224"/>
      <c r="G94" s="224"/>
      <c r="H94" s="225"/>
      <c r="I94" s="224"/>
      <c r="J94" s="226"/>
      <c r="K94" s="226"/>
      <c r="L94" s="227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9"/>
      <c r="Z94" s="229"/>
      <c r="AA94" s="229"/>
      <c r="AB94" s="230"/>
      <c r="AC94" s="228"/>
      <c r="AD94" s="228"/>
      <c r="AE94" s="228"/>
      <c r="AF94" s="231"/>
    </row>
    <row r="95" spans="1:32" ht="27" customHeight="1" x14ac:dyDescent="0.25">
      <c r="A95" s="213">
        <v>49</v>
      </c>
      <c r="B95" s="245"/>
      <c r="C95" s="207"/>
      <c r="D95" s="208"/>
      <c r="E95" s="208"/>
      <c r="F95" s="209"/>
      <c r="G95" s="209"/>
      <c r="H95" s="210"/>
      <c r="I95" s="209"/>
      <c r="J95" s="211"/>
      <c r="K95" s="211"/>
      <c r="L95" s="212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5"/>
      <c r="Z95" s="215"/>
      <c r="AA95" s="215"/>
      <c r="AB95" s="216"/>
      <c r="AC95" s="214"/>
      <c r="AD95" s="214"/>
      <c r="AE95" s="214"/>
      <c r="AF95" s="217"/>
    </row>
    <row r="96" spans="1:32" ht="27" customHeight="1" x14ac:dyDescent="0.25">
      <c r="A96" s="221">
        <v>50</v>
      </c>
      <c r="B96" s="246"/>
      <c r="C96" s="222"/>
      <c r="D96" s="223"/>
      <c r="E96" s="223"/>
      <c r="F96" s="224"/>
      <c r="G96" s="224"/>
      <c r="H96" s="225"/>
      <c r="I96" s="224"/>
      <c r="J96" s="226"/>
      <c r="K96" s="226"/>
      <c r="L96" s="227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9"/>
      <c r="Z96" s="229"/>
      <c r="AA96" s="229"/>
      <c r="AB96" s="230"/>
      <c r="AC96" s="228"/>
      <c r="AD96" s="228"/>
      <c r="AE96" s="228"/>
      <c r="AF96" s="231"/>
    </row>
    <row r="97" spans="1:32" ht="27" customHeight="1" x14ac:dyDescent="0.25">
      <c r="A97" s="213">
        <v>51</v>
      </c>
      <c r="B97" s="245"/>
      <c r="C97" s="207"/>
      <c r="D97" s="208"/>
      <c r="E97" s="208"/>
      <c r="F97" s="209"/>
      <c r="G97" s="209"/>
      <c r="H97" s="210"/>
      <c r="I97" s="209"/>
      <c r="J97" s="211"/>
      <c r="K97" s="211"/>
      <c r="L97" s="212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5"/>
      <c r="Z97" s="215"/>
      <c r="AA97" s="215"/>
      <c r="AB97" s="216"/>
      <c r="AC97" s="214"/>
      <c r="AD97" s="214"/>
      <c r="AE97" s="214"/>
      <c r="AF97" s="217"/>
    </row>
    <row r="98" spans="1:32" ht="27" customHeight="1" x14ac:dyDescent="0.25">
      <c r="A98" s="221">
        <v>52</v>
      </c>
      <c r="B98" s="246"/>
      <c r="C98" s="222"/>
      <c r="D98" s="223"/>
      <c r="E98" s="223"/>
      <c r="F98" s="224"/>
      <c r="G98" s="224"/>
      <c r="H98" s="225"/>
      <c r="I98" s="224"/>
      <c r="J98" s="226"/>
      <c r="K98" s="226"/>
      <c r="L98" s="227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9"/>
      <c r="Z98" s="229"/>
      <c r="AA98" s="229"/>
      <c r="AB98" s="230"/>
      <c r="AC98" s="228"/>
      <c r="AD98" s="228"/>
      <c r="AE98" s="228"/>
      <c r="AF98" s="231"/>
    </row>
    <row r="99" spans="1:32" ht="27" customHeight="1" x14ac:dyDescent="0.25">
      <c r="A99" s="213">
        <v>53</v>
      </c>
      <c r="B99" s="245"/>
      <c r="C99" s="207"/>
      <c r="D99" s="208"/>
      <c r="E99" s="208"/>
      <c r="F99" s="209"/>
      <c r="G99" s="209"/>
      <c r="H99" s="210"/>
      <c r="I99" s="209"/>
      <c r="J99" s="211"/>
      <c r="K99" s="211"/>
      <c r="L99" s="212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5"/>
      <c r="Z99" s="215"/>
      <c r="AA99" s="215"/>
      <c r="AB99" s="216"/>
      <c r="AC99" s="214"/>
      <c r="AD99" s="214"/>
      <c r="AE99" s="214"/>
      <c r="AF99" s="217"/>
    </row>
    <row r="100" spans="1:32" ht="27" customHeight="1" x14ac:dyDescent="0.25">
      <c r="A100" s="221">
        <v>54</v>
      </c>
      <c r="B100" s="246"/>
      <c r="C100" s="222"/>
      <c r="D100" s="223"/>
      <c r="E100" s="223"/>
      <c r="F100" s="224"/>
      <c r="G100" s="224"/>
      <c r="H100" s="225"/>
      <c r="I100" s="224"/>
      <c r="J100" s="226"/>
      <c r="K100" s="226"/>
      <c r="L100" s="227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9"/>
      <c r="Z100" s="229"/>
      <c r="AA100" s="229"/>
      <c r="AB100" s="230"/>
      <c r="AC100" s="228"/>
      <c r="AD100" s="228"/>
      <c r="AE100" s="228"/>
      <c r="AF100" s="231"/>
    </row>
    <row r="101" spans="1:32" ht="27" customHeight="1" x14ac:dyDescent="0.25">
      <c r="A101" s="213">
        <v>55</v>
      </c>
      <c r="B101" s="245"/>
      <c r="C101" s="207"/>
      <c r="D101" s="208"/>
      <c r="E101" s="208"/>
      <c r="F101" s="209"/>
      <c r="G101" s="209"/>
      <c r="H101" s="210"/>
      <c r="I101" s="209"/>
      <c r="J101" s="211"/>
      <c r="K101" s="211"/>
      <c r="L101" s="212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5"/>
      <c r="Z101" s="215"/>
      <c r="AA101" s="215"/>
      <c r="AB101" s="216"/>
      <c r="AC101" s="214"/>
      <c r="AD101" s="214"/>
      <c r="AE101" s="214"/>
      <c r="AF101" s="217"/>
    </row>
    <row r="102" spans="1:32" ht="27" customHeight="1" x14ac:dyDescent="0.25">
      <c r="A102" s="221">
        <v>56</v>
      </c>
      <c r="B102" s="246"/>
      <c r="C102" s="222"/>
      <c r="D102" s="223"/>
      <c r="E102" s="223"/>
      <c r="F102" s="224"/>
      <c r="G102" s="224"/>
      <c r="H102" s="225"/>
      <c r="I102" s="224"/>
      <c r="J102" s="226"/>
      <c r="K102" s="226"/>
      <c r="L102" s="227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9"/>
      <c r="Z102" s="229"/>
      <c r="AA102" s="229"/>
      <c r="AB102" s="230"/>
      <c r="AC102" s="228"/>
      <c r="AD102" s="228"/>
      <c r="AE102" s="228"/>
      <c r="AF102" s="231"/>
    </row>
    <row r="103" spans="1:32" ht="27" customHeight="1" x14ac:dyDescent="0.25">
      <c r="A103" s="213">
        <v>57</v>
      </c>
      <c r="B103" s="245"/>
      <c r="C103" s="207"/>
      <c r="D103" s="208"/>
      <c r="E103" s="208"/>
      <c r="F103" s="209"/>
      <c r="G103" s="209"/>
      <c r="H103" s="210"/>
      <c r="I103" s="209"/>
      <c r="J103" s="211"/>
      <c r="K103" s="211"/>
      <c r="L103" s="212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5"/>
      <c r="Z103" s="215"/>
      <c r="AA103" s="215"/>
      <c r="AB103" s="216"/>
      <c r="AC103" s="214"/>
      <c r="AD103" s="214"/>
      <c r="AE103" s="214"/>
      <c r="AF103" s="217"/>
    </row>
    <row r="104" spans="1:32" ht="27" customHeight="1" x14ac:dyDescent="0.25">
      <c r="A104" s="221">
        <v>58</v>
      </c>
      <c r="B104" s="246"/>
      <c r="C104" s="222"/>
      <c r="D104" s="223"/>
      <c r="E104" s="223"/>
      <c r="F104" s="224"/>
      <c r="G104" s="224"/>
      <c r="H104" s="225"/>
      <c r="I104" s="224"/>
      <c r="J104" s="226"/>
      <c r="K104" s="226"/>
      <c r="L104" s="227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9"/>
      <c r="Z104" s="229"/>
      <c r="AA104" s="229"/>
      <c r="AB104" s="230"/>
      <c r="AC104" s="228"/>
      <c r="AD104" s="228"/>
      <c r="AE104" s="228"/>
      <c r="AF104" s="231"/>
    </row>
    <row r="105" spans="1:32" ht="27" customHeight="1" x14ac:dyDescent="0.25">
      <c r="A105" s="213">
        <v>59</v>
      </c>
      <c r="B105" s="245"/>
      <c r="C105" s="207"/>
      <c r="D105" s="208"/>
      <c r="E105" s="208"/>
      <c r="F105" s="209"/>
      <c r="G105" s="209"/>
      <c r="H105" s="210"/>
      <c r="I105" s="209"/>
      <c r="J105" s="211"/>
      <c r="K105" s="211"/>
      <c r="L105" s="212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5"/>
      <c r="Z105" s="215"/>
      <c r="AA105" s="215"/>
      <c r="AB105" s="216"/>
      <c r="AC105" s="214"/>
      <c r="AD105" s="214"/>
      <c r="AE105" s="214"/>
      <c r="AF105" s="217"/>
    </row>
    <row r="106" spans="1:32" ht="27" customHeight="1" x14ac:dyDescent="0.25">
      <c r="A106" s="221">
        <v>60</v>
      </c>
      <c r="B106" s="246"/>
      <c r="C106" s="222"/>
      <c r="D106" s="223"/>
      <c r="E106" s="223"/>
      <c r="F106" s="224"/>
      <c r="G106" s="224"/>
      <c r="H106" s="225"/>
      <c r="I106" s="224"/>
      <c r="J106" s="226"/>
      <c r="K106" s="226"/>
      <c r="L106" s="227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9"/>
      <c r="Z106" s="229"/>
      <c r="AA106" s="229"/>
      <c r="AB106" s="230"/>
      <c r="AC106" s="228"/>
      <c r="AD106" s="228"/>
      <c r="AE106" s="228"/>
      <c r="AF106" s="231"/>
    </row>
    <row r="107" spans="1:32" ht="27" customHeight="1" x14ac:dyDescent="0.25">
      <c r="A107" s="213">
        <v>61</v>
      </c>
      <c r="B107" s="245"/>
      <c r="C107" s="207"/>
      <c r="D107" s="208"/>
      <c r="E107" s="208"/>
      <c r="F107" s="209"/>
      <c r="G107" s="209"/>
      <c r="H107" s="210"/>
      <c r="I107" s="209"/>
      <c r="J107" s="211"/>
      <c r="K107" s="211"/>
      <c r="L107" s="212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5"/>
      <c r="Z107" s="215"/>
      <c r="AA107" s="215"/>
      <c r="AB107" s="216"/>
      <c r="AC107" s="214"/>
      <c r="AD107" s="214"/>
      <c r="AE107" s="214"/>
      <c r="AF107" s="217"/>
    </row>
    <row r="108" spans="1:32" ht="27" customHeight="1" x14ac:dyDescent="0.25">
      <c r="A108" s="221">
        <v>62</v>
      </c>
      <c r="B108" s="246"/>
      <c r="C108" s="222"/>
      <c r="D108" s="223"/>
      <c r="E108" s="223"/>
      <c r="F108" s="224"/>
      <c r="G108" s="224"/>
      <c r="H108" s="225"/>
      <c r="I108" s="224"/>
      <c r="J108" s="226"/>
      <c r="K108" s="226"/>
      <c r="L108" s="227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9"/>
      <c r="Z108" s="229"/>
      <c r="AA108" s="229"/>
      <c r="AB108" s="230"/>
      <c r="AC108" s="228"/>
      <c r="AD108" s="228"/>
      <c r="AE108" s="228"/>
      <c r="AF108" s="231"/>
    </row>
    <row r="109" spans="1:32" ht="27" customHeight="1" x14ac:dyDescent="0.25">
      <c r="A109" s="213">
        <v>63</v>
      </c>
      <c r="B109" s="245"/>
      <c r="C109" s="207"/>
      <c r="D109" s="208"/>
      <c r="E109" s="208"/>
      <c r="F109" s="209"/>
      <c r="G109" s="209"/>
      <c r="H109" s="210"/>
      <c r="I109" s="209"/>
      <c r="J109" s="211"/>
      <c r="K109" s="211"/>
      <c r="L109" s="212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5"/>
      <c r="Z109" s="215"/>
      <c r="AA109" s="215"/>
      <c r="AB109" s="216"/>
      <c r="AC109" s="214"/>
      <c r="AD109" s="214"/>
      <c r="AE109" s="214"/>
      <c r="AF109" s="217"/>
    </row>
    <row r="110" spans="1:32" ht="27" customHeight="1" x14ac:dyDescent="0.25">
      <c r="A110" s="221">
        <v>64</v>
      </c>
      <c r="B110" s="246"/>
      <c r="C110" s="222"/>
      <c r="D110" s="223"/>
      <c r="E110" s="223"/>
      <c r="F110" s="224"/>
      <c r="G110" s="224"/>
      <c r="H110" s="225"/>
      <c r="I110" s="224"/>
      <c r="J110" s="226"/>
      <c r="K110" s="226"/>
      <c r="L110" s="227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28"/>
      <c r="X110" s="228"/>
      <c r="Y110" s="229"/>
      <c r="Z110" s="229"/>
      <c r="AA110" s="229"/>
      <c r="AB110" s="230"/>
      <c r="AC110" s="228"/>
      <c r="AD110" s="228"/>
      <c r="AE110" s="228"/>
      <c r="AF110" s="231"/>
    </row>
    <row r="111" spans="1:32" ht="27" customHeight="1" x14ac:dyDescent="0.25">
      <c r="A111" s="213">
        <v>65</v>
      </c>
      <c r="B111" s="245"/>
      <c r="C111" s="207"/>
      <c r="D111" s="208"/>
      <c r="E111" s="208"/>
      <c r="F111" s="209"/>
      <c r="G111" s="209"/>
      <c r="H111" s="210"/>
      <c r="I111" s="209"/>
      <c r="J111" s="211"/>
      <c r="K111" s="211"/>
      <c r="L111" s="212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5"/>
      <c r="Z111" s="215"/>
      <c r="AA111" s="215"/>
      <c r="AB111" s="216"/>
      <c r="AC111" s="214"/>
      <c r="AD111" s="214"/>
      <c r="AE111" s="214"/>
      <c r="AF111" s="217"/>
    </row>
    <row r="112" spans="1:32" ht="27" customHeight="1" x14ac:dyDescent="0.25">
      <c r="A112" s="221">
        <v>66</v>
      </c>
      <c r="B112" s="246"/>
      <c r="C112" s="222"/>
      <c r="D112" s="223"/>
      <c r="E112" s="223"/>
      <c r="F112" s="224"/>
      <c r="G112" s="224"/>
      <c r="H112" s="225"/>
      <c r="I112" s="224"/>
      <c r="J112" s="226"/>
      <c r="K112" s="226"/>
      <c r="L112" s="227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9"/>
      <c r="Z112" s="229"/>
      <c r="AA112" s="229"/>
      <c r="AB112" s="230"/>
      <c r="AC112" s="228"/>
      <c r="AD112" s="228"/>
      <c r="AE112" s="228"/>
      <c r="AF112" s="231"/>
    </row>
    <row r="113" spans="1:32" ht="27" customHeight="1" x14ac:dyDescent="0.25">
      <c r="A113" s="213">
        <v>67</v>
      </c>
      <c r="B113" s="245"/>
      <c r="C113" s="207"/>
      <c r="D113" s="208"/>
      <c r="E113" s="208"/>
      <c r="F113" s="209"/>
      <c r="G113" s="209"/>
      <c r="H113" s="210"/>
      <c r="I113" s="209"/>
      <c r="J113" s="211"/>
      <c r="K113" s="211"/>
      <c r="L113" s="212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5"/>
      <c r="Z113" s="215"/>
      <c r="AA113" s="215"/>
      <c r="AB113" s="216"/>
      <c r="AC113" s="214"/>
      <c r="AD113" s="214"/>
      <c r="AE113" s="214"/>
      <c r="AF113" s="217"/>
    </row>
    <row r="114" spans="1:32" ht="27" customHeight="1" x14ac:dyDescent="0.25">
      <c r="A114" s="221">
        <v>68</v>
      </c>
      <c r="B114" s="246"/>
      <c r="C114" s="222"/>
      <c r="D114" s="223"/>
      <c r="E114" s="223"/>
      <c r="F114" s="224"/>
      <c r="G114" s="224"/>
      <c r="H114" s="225"/>
      <c r="I114" s="224"/>
      <c r="J114" s="226"/>
      <c r="K114" s="226"/>
      <c r="L114" s="227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9"/>
      <c r="Z114" s="229"/>
      <c r="AA114" s="229"/>
      <c r="AB114" s="230"/>
      <c r="AC114" s="228"/>
      <c r="AD114" s="228"/>
      <c r="AE114" s="228"/>
      <c r="AF114" s="231"/>
    </row>
    <row r="115" spans="1:32" ht="27" customHeight="1" x14ac:dyDescent="0.25">
      <c r="A115" s="213">
        <v>69</v>
      </c>
      <c r="B115" s="245"/>
      <c r="C115" s="207"/>
      <c r="D115" s="208"/>
      <c r="E115" s="208"/>
      <c r="F115" s="209"/>
      <c r="G115" s="209"/>
      <c r="H115" s="210"/>
      <c r="I115" s="209"/>
      <c r="J115" s="211"/>
      <c r="K115" s="211"/>
      <c r="L115" s="212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5"/>
      <c r="Z115" s="215"/>
      <c r="AA115" s="215"/>
      <c r="AB115" s="216"/>
      <c r="AC115" s="214"/>
      <c r="AD115" s="214"/>
      <c r="AE115" s="214"/>
      <c r="AF115" s="217"/>
    </row>
    <row r="116" spans="1:32" ht="27" customHeight="1" x14ac:dyDescent="0.25">
      <c r="A116" s="221">
        <v>70</v>
      </c>
      <c r="B116" s="246"/>
      <c r="C116" s="222"/>
      <c r="D116" s="223"/>
      <c r="E116" s="223"/>
      <c r="F116" s="224"/>
      <c r="G116" s="224"/>
      <c r="H116" s="225"/>
      <c r="I116" s="224"/>
      <c r="J116" s="226"/>
      <c r="K116" s="226"/>
      <c r="L116" s="227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9"/>
      <c r="Z116" s="229"/>
      <c r="AA116" s="229"/>
      <c r="AB116" s="230"/>
      <c r="AC116" s="228"/>
      <c r="AD116" s="228"/>
      <c r="AE116" s="228"/>
      <c r="AF116" s="231"/>
    </row>
    <row r="117" spans="1:32" ht="27" customHeight="1" x14ac:dyDescent="0.25">
      <c r="A117" s="213">
        <v>71</v>
      </c>
      <c r="B117" s="245"/>
      <c r="C117" s="207"/>
      <c r="D117" s="208"/>
      <c r="E117" s="208"/>
      <c r="F117" s="209"/>
      <c r="G117" s="209"/>
      <c r="H117" s="210"/>
      <c r="I117" s="209"/>
      <c r="J117" s="211"/>
      <c r="K117" s="211"/>
      <c r="L117" s="212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5"/>
      <c r="Z117" s="215"/>
      <c r="AA117" s="215"/>
      <c r="AB117" s="216"/>
      <c r="AC117" s="214"/>
      <c r="AD117" s="214"/>
      <c r="AE117" s="214"/>
      <c r="AF117" s="217"/>
    </row>
    <row r="118" spans="1:32" ht="27" customHeight="1" x14ac:dyDescent="0.25">
      <c r="A118" s="221">
        <v>72</v>
      </c>
      <c r="B118" s="246"/>
      <c r="C118" s="222"/>
      <c r="D118" s="223"/>
      <c r="E118" s="223"/>
      <c r="F118" s="224"/>
      <c r="G118" s="224"/>
      <c r="H118" s="225"/>
      <c r="I118" s="224"/>
      <c r="J118" s="226"/>
      <c r="K118" s="226"/>
      <c r="L118" s="227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9"/>
      <c r="Z118" s="229"/>
      <c r="AA118" s="229"/>
      <c r="AB118" s="230"/>
      <c r="AC118" s="228"/>
      <c r="AD118" s="228"/>
      <c r="AE118" s="228"/>
      <c r="AF118" s="231"/>
    </row>
    <row r="119" spans="1:32" ht="27" customHeight="1" x14ac:dyDescent="0.25">
      <c r="A119" s="213">
        <v>73</v>
      </c>
      <c r="B119" s="245"/>
      <c r="C119" s="207"/>
      <c r="D119" s="208"/>
      <c r="E119" s="208"/>
      <c r="F119" s="209"/>
      <c r="G119" s="209"/>
      <c r="H119" s="210"/>
      <c r="I119" s="209"/>
      <c r="J119" s="211"/>
      <c r="K119" s="211"/>
      <c r="L119" s="212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5"/>
      <c r="Z119" s="215"/>
      <c r="AA119" s="215"/>
      <c r="AB119" s="216"/>
      <c r="AC119" s="214"/>
      <c r="AD119" s="214"/>
      <c r="AE119" s="214"/>
      <c r="AF119" s="217"/>
    </row>
    <row r="120" spans="1:32" ht="27" customHeight="1" x14ac:dyDescent="0.25">
      <c r="A120" s="221">
        <v>74</v>
      </c>
      <c r="B120" s="246"/>
      <c r="C120" s="222"/>
      <c r="D120" s="223"/>
      <c r="E120" s="223"/>
      <c r="F120" s="224"/>
      <c r="G120" s="224"/>
      <c r="H120" s="225"/>
      <c r="I120" s="224"/>
      <c r="J120" s="226"/>
      <c r="K120" s="226"/>
      <c r="L120" s="227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9"/>
      <c r="Z120" s="229"/>
      <c r="AA120" s="229"/>
      <c r="AB120" s="230"/>
      <c r="AC120" s="228"/>
      <c r="AD120" s="228"/>
      <c r="AE120" s="228"/>
      <c r="AF120" s="231"/>
    </row>
    <row r="121" spans="1:32" ht="27" customHeight="1" x14ac:dyDescent="0.25">
      <c r="A121" s="213">
        <v>75</v>
      </c>
      <c r="B121" s="245"/>
      <c r="C121" s="207"/>
      <c r="D121" s="208"/>
      <c r="E121" s="208"/>
      <c r="F121" s="209"/>
      <c r="G121" s="209"/>
      <c r="H121" s="210"/>
      <c r="I121" s="209"/>
      <c r="J121" s="211"/>
      <c r="K121" s="211"/>
      <c r="L121" s="212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5"/>
      <c r="Z121" s="215"/>
      <c r="AA121" s="215"/>
      <c r="AB121" s="216"/>
      <c r="AC121" s="214"/>
      <c r="AD121" s="214"/>
      <c r="AE121" s="214"/>
      <c r="AF121" s="217"/>
    </row>
    <row r="122" spans="1:32" ht="27" customHeight="1" x14ac:dyDescent="0.25">
      <c r="A122" s="221">
        <v>76</v>
      </c>
      <c r="B122" s="246"/>
      <c r="C122" s="222"/>
      <c r="D122" s="223"/>
      <c r="E122" s="223"/>
      <c r="F122" s="224"/>
      <c r="G122" s="224"/>
      <c r="H122" s="225"/>
      <c r="I122" s="224"/>
      <c r="J122" s="226"/>
      <c r="K122" s="226"/>
      <c r="L122" s="227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9"/>
      <c r="Z122" s="229"/>
      <c r="AA122" s="229"/>
      <c r="AB122" s="230"/>
      <c r="AC122" s="228"/>
      <c r="AD122" s="228"/>
      <c r="AE122" s="228"/>
      <c r="AF122" s="231"/>
    </row>
    <row r="123" spans="1:32" ht="27" customHeight="1" x14ac:dyDescent="0.25">
      <c r="A123" s="213">
        <v>77</v>
      </c>
      <c r="B123" s="245"/>
      <c r="C123" s="207"/>
      <c r="D123" s="208"/>
      <c r="E123" s="208"/>
      <c r="F123" s="209"/>
      <c r="G123" s="209"/>
      <c r="H123" s="210"/>
      <c r="I123" s="209"/>
      <c r="J123" s="211"/>
      <c r="K123" s="211"/>
      <c r="L123" s="212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5"/>
      <c r="Z123" s="215"/>
      <c r="AA123" s="215"/>
      <c r="AB123" s="216"/>
      <c r="AC123" s="214"/>
      <c r="AD123" s="214"/>
      <c r="AE123" s="214"/>
      <c r="AF123" s="217"/>
    </row>
    <row r="124" spans="1:32" ht="27" customHeight="1" x14ac:dyDescent="0.25">
      <c r="A124" s="221">
        <v>78</v>
      </c>
      <c r="B124" s="246"/>
      <c r="C124" s="222"/>
      <c r="D124" s="223"/>
      <c r="E124" s="223"/>
      <c r="F124" s="224"/>
      <c r="G124" s="224"/>
      <c r="H124" s="225"/>
      <c r="I124" s="224"/>
      <c r="J124" s="226"/>
      <c r="K124" s="226"/>
      <c r="L124" s="227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9"/>
      <c r="Z124" s="229"/>
      <c r="AA124" s="229"/>
      <c r="AB124" s="230"/>
      <c r="AC124" s="228"/>
      <c r="AD124" s="228"/>
      <c r="AE124" s="228"/>
      <c r="AF124" s="231"/>
    </row>
    <row r="125" spans="1:32" ht="27" customHeight="1" x14ac:dyDescent="0.25">
      <c r="A125" s="213">
        <v>79</v>
      </c>
      <c r="B125" s="245"/>
      <c r="C125" s="207"/>
      <c r="D125" s="208"/>
      <c r="E125" s="208"/>
      <c r="F125" s="209"/>
      <c r="G125" s="209"/>
      <c r="H125" s="210"/>
      <c r="I125" s="209"/>
      <c r="J125" s="211"/>
      <c r="K125" s="211"/>
      <c r="L125" s="212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5"/>
      <c r="Z125" s="215"/>
      <c r="AA125" s="215"/>
      <c r="AB125" s="216"/>
      <c r="AC125" s="214"/>
      <c r="AD125" s="214"/>
      <c r="AE125" s="214"/>
      <c r="AF125" s="217"/>
    </row>
    <row r="126" spans="1:32" ht="27" customHeight="1" x14ac:dyDescent="0.25">
      <c r="A126" s="221">
        <v>80</v>
      </c>
      <c r="B126" s="246"/>
      <c r="C126" s="222"/>
      <c r="D126" s="223"/>
      <c r="E126" s="223"/>
      <c r="F126" s="224"/>
      <c r="G126" s="224"/>
      <c r="H126" s="225"/>
      <c r="I126" s="224"/>
      <c r="J126" s="226"/>
      <c r="K126" s="226"/>
      <c r="L126" s="227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9"/>
      <c r="Z126" s="229"/>
      <c r="AA126" s="229"/>
      <c r="AB126" s="230"/>
      <c r="AC126" s="228"/>
      <c r="AD126" s="228"/>
      <c r="AE126" s="228"/>
      <c r="AF126" s="231"/>
    </row>
    <row r="127" spans="1:32" ht="27" customHeight="1" x14ac:dyDescent="0.25">
      <c r="A127" s="213">
        <v>81</v>
      </c>
      <c r="B127" s="245"/>
      <c r="C127" s="207"/>
      <c r="D127" s="208"/>
      <c r="E127" s="208"/>
      <c r="F127" s="209"/>
      <c r="G127" s="209"/>
      <c r="H127" s="210"/>
      <c r="I127" s="209"/>
      <c r="J127" s="211"/>
      <c r="K127" s="211"/>
      <c r="L127" s="212"/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5"/>
      <c r="Z127" s="215"/>
      <c r="AA127" s="215"/>
      <c r="AB127" s="216"/>
      <c r="AC127" s="214"/>
      <c r="AD127" s="214"/>
      <c r="AE127" s="214"/>
      <c r="AF127" s="217"/>
    </row>
    <row r="128" spans="1:32" ht="27" customHeight="1" x14ac:dyDescent="0.25">
      <c r="A128" s="221">
        <v>82</v>
      </c>
      <c r="B128" s="246"/>
      <c r="C128" s="222"/>
      <c r="D128" s="223"/>
      <c r="E128" s="223"/>
      <c r="F128" s="224"/>
      <c r="G128" s="224"/>
      <c r="H128" s="225"/>
      <c r="I128" s="224"/>
      <c r="J128" s="226"/>
      <c r="K128" s="226"/>
      <c r="L128" s="227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9"/>
      <c r="Z128" s="229"/>
      <c r="AA128" s="229"/>
      <c r="AB128" s="230"/>
      <c r="AC128" s="228"/>
      <c r="AD128" s="228"/>
      <c r="AE128" s="228"/>
      <c r="AF128" s="231"/>
    </row>
    <row r="129" spans="1:32" ht="27" customHeight="1" x14ac:dyDescent="0.25">
      <c r="A129" s="213">
        <v>83</v>
      </c>
      <c r="B129" s="245"/>
      <c r="C129" s="207"/>
      <c r="D129" s="208"/>
      <c r="E129" s="208"/>
      <c r="F129" s="209"/>
      <c r="G129" s="209"/>
      <c r="H129" s="210"/>
      <c r="I129" s="209"/>
      <c r="J129" s="211"/>
      <c r="K129" s="211"/>
      <c r="L129" s="212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5"/>
      <c r="Z129" s="215"/>
      <c r="AA129" s="215"/>
      <c r="AB129" s="216"/>
      <c r="AC129" s="214"/>
      <c r="AD129" s="214"/>
      <c r="AE129" s="214"/>
      <c r="AF129" s="217"/>
    </row>
    <row r="130" spans="1:32" ht="27" customHeight="1" x14ac:dyDescent="0.25">
      <c r="A130" s="221">
        <v>84</v>
      </c>
      <c r="B130" s="246"/>
      <c r="C130" s="222"/>
      <c r="D130" s="223"/>
      <c r="E130" s="223"/>
      <c r="F130" s="224"/>
      <c r="G130" s="224"/>
      <c r="H130" s="225"/>
      <c r="I130" s="224"/>
      <c r="J130" s="226"/>
      <c r="K130" s="226"/>
      <c r="L130" s="227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9"/>
      <c r="Z130" s="229"/>
      <c r="AA130" s="229"/>
      <c r="AB130" s="230"/>
      <c r="AC130" s="228"/>
      <c r="AD130" s="228"/>
      <c r="AE130" s="228"/>
      <c r="AF130" s="231"/>
    </row>
    <row r="131" spans="1:32" ht="27" customHeight="1" x14ac:dyDescent="0.25">
      <c r="A131" s="213">
        <v>85</v>
      </c>
      <c r="B131" s="245"/>
      <c r="C131" s="207"/>
      <c r="D131" s="208"/>
      <c r="E131" s="208"/>
      <c r="F131" s="209"/>
      <c r="G131" s="209"/>
      <c r="H131" s="210"/>
      <c r="I131" s="209"/>
      <c r="J131" s="211"/>
      <c r="K131" s="211"/>
      <c r="L131" s="212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5"/>
      <c r="Z131" s="215"/>
      <c r="AA131" s="215"/>
      <c r="AB131" s="216"/>
      <c r="AC131" s="214"/>
      <c r="AD131" s="214"/>
      <c r="AE131" s="214"/>
      <c r="AF131" s="217"/>
    </row>
    <row r="132" spans="1:32" ht="27" customHeight="1" x14ac:dyDescent="0.25">
      <c r="A132" s="221">
        <v>86</v>
      </c>
      <c r="B132" s="246"/>
      <c r="C132" s="222"/>
      <c r="D132" s="223"/>
      <c r="E132" s="223"/>
      <c r="F132" s="224"/>
      <c r="G132" s="224"/>
      <c r="H132" s="225"/>
      <c r="I132" s="224"/>
      <c r="J132" s="226"/>
      <c r="K132" s="226"/>
      <c r="L132" s="227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9"/>
      <c r="Z132" s="229"/>
      <c r="AA132" s="229"/>
      <c r="AB132" s="230"/>
      <c r="AC132" s="228"/>
      <c r="AD132" s="228"/>
      <c r="AE132" s="228"/>
    </row>
    <row r="133" spans="1:32" ht="27" customHeight="1" x14ac:dyDescent="0.25">
      <c r="A133" s="213">
        <v>87</v>
      </c>
      <c r="B133" s="245"/>
      <c r="C133" s="207"/>
      <c r="D133" s="208"/>
      <c r="E133" s="208"/>
      <c r="F133" s="209"/>
      <c r="G133" s="209"/>
      <c r="H133" s="210"/>
      <c r="I133" s="209"/>
      <c r="J133" s="211"/>
      <c r="K133" s="211"/>
      <c r="L133" s="212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5"/>
      <c r="Z133" s="215"/>
      <c r="AA133" s="215"/>
      <c r="AB133" s="216"/>
      <c r="AC133" s="214"/>
      <c r="AD133" s="214"/>
      <c r="AE133" s="214"/>
    </row>
    <row r="134" spans="1:32" ht="27" customHeight="1" x14ac:dyDescent="0.25">
      <c r="A134" s="221">
        <v>88</v>
      </c>
      <c r="B134" s="246"/>
      <c r="C134" s="222"/>
      <c r="D134" s="223"/>
      <c r="E134" s="223"/>
      <c r="F134" s="224"/>
      <c r="G134" s="224"/>
      <c r="H134" s="225"/>
      <c r="I134" s="224"/>
      <c r="J134" s="226"/>
      <c r="K134" s="226"/>
      <c r="L134" s="227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9"/>
      <c r="Z134" s="229"/>
      <c r="AA134" s="229"/>
      <c r="AB134" s="230"/>
      <c r="AC134" s="228"/>
      <c r="AD134" s="228"/>
      <c r="AE134" s="228"/>
    </row>
    <row r="135" spans="1:32" ht="27" customHeight="1" x14ac:dyDescent="0.25">
      <c r="A135" s="260" t="s">
        <v>847</v>
      </c>
      <c r="B135" s="326"/>
      <c r="C135" s="261"/>
      <c r="D135" s="188"/>
      <c r="E135" s="49"/>
      <c r="F135" s="49"/>
      <c r="G135" s="50"/>
      <c r="H135" s="50"/>
      <c r="I135" s="50"/>
      <c r="J135" s="50"/>
      <c r="K135" s="50" t="s">
        <v>509</v>
      </c>
      <c r="L135" s="51">
        <f>SUM(M135:X135)</f>
        <v>883853.84</v>
      </c>
      <c r="M135" s="51">
        <f>SUM(M6:M126)</f>
        <v>6695.91</v>
      </c>
      <c r="N135" s="51">
        <f t="shared" ref="N135:Y135" si="0">SUM(N6:N126)</f>
        <v>12629.19</v>
      </c>
      <c r="O135" s="51">
        <f t="shared" si="0"/>
        <v>23751.56</v>
      </c>
      <c r="P135" s="51">
        <f t="shared" si="0"/>
        <v>24232.92</v>
      </c>
      <c r="Q135" s="51">
        <f t="shared" si="0"/>
        <v>22076.1</v>
      </c>
      <c r="R135" s="51">
        <f t="shared" si="0"/>
        <v>77243.510000000009</v>
      </c>
      <c r="S135" s="51">
        <f t="shared" si="0"/>
        <v>80788.710000000006</v>
      </c>
      <c r="T135" s="51">
        <f t="shared" si="0"/>
        <v>214139.01000000004</v>
      </c>
      <c r="U135" s="51">
        <f t="shared" si="0"/>
        <v>24558.48</v>
      </c>
      <c r="V135" s="51">
        <f t="shared" si="0"/>
        <v>45141.990000000005</v>
      </c>
      <c r="W135" s="51">
        <f t="shared" si="0"/>
        <v>168342.46</v>
      </c>
      <c r="X135" s="51">
        <f t="shared" si="0"/>
        <v>184254</v>
      </c>
      <c r="Y135" s="51">
        <f t="shared" si="0"/>
        <v>0</v>
      </c>
      <c r="Z135" s="51"/>
      <c r="AA135" s="51"/>
      <c r="AB135" s="50"/>
      <c r="AC135" s="51"/>
      <c r="AD135" s="51"/>
      <c r="AE135" s="51"/>
    </row>
    <row r="136" spans="1:32" x14ac:dyDescent="0.25">
      <c r="K136" s="3"/>
    </row>
  </sheetData>
  <autoFilter ref="A5:AG5" xr:uid="{13907699-026E-46C6-ABA1-48BDD68F6510}"/>
  <mergeCells count="24">
    <mergeCell ref="I2:I5"/>
    <mergeCell ref="J2:J5"/>
    <mergeCell ref="C4:C5"/>
    <mergeCell ref="D4:D5"/>
    <mergeCell ref="E4:E5"/>
    <mergeCell ref="H2:H5"/>
    <mergeCell ref="A135:C135"/>
    <mergeCell ref="A2:A5"/>
    <mergeCell ref="C2:E3"/>
    <mergeCell ref="F2:F5"/>
    <mergeCell ref="G2:G5"/>
    <mergeCell ref="AF28:AG28"/>
    <mergeCell ref="AF21:AG21"/>
    <mergeCell ref="AA2:AA5"/>
    <mergeCell ref="K2:K5"/>
    <mergeCell ref="L2:L5"/>
    <mergeCell ref="M2:X2"/>
    <mergeCell ref="Y2:Y5"/>
    <mergeCell ref="Z2:Z5"/>
    <mergeCell ref="AB2:AB5"/>
    <mergeCell ref="AC2:AC5"/>
    <mergeCell ref="AD2:AD5"/>
    <mergeCell ref="AE2:AE5"/>
    <mergeCell ref="AF2:AF5"/>
  </mergeCells>
  <conditionalFormatting sqref="AF21">
    <cfRule type="iconSet" priority="52">
      <iconSet iconSet="3TrafficLights2">
        <cfvo type="percent" val="0"/>
        <cfvo type="percent" val="33"/>
        <cfvo type="percent" val="67"/>
      </iconSet>
    </cfRule>
    <cfRule type="cellIs" dxfId="13" priority="53" operator="equal">
      <formula>"UGOVOR IZVRŠEN"</formula>
    </cfRule>
    <cfRule type="iconSet" priority="55">
      <iconSet iconSet="3TrafficLights2">
        <cfvo type="percent" val="0"/>
        <cfvo type="percent" val="33"/>
        <cfvo type="percent" val="67"/>
      </iconSet>
    </cfRule>
  </conditionalFormatting>
  <conditionalFormatting sqref="AF28">
    <cfRule type="iconSet" priority="34">
      <iconSet iconSet="3TrafficLights2">
        <cfvo type="percent" val="0"/>
        <cfvo type="percent" val="33"/>
        <cfvo type="percent" val="67"/>
      </iconSet>
    </cfRule>
    <cfRule type="iconSet" priority="32">
      <iconSet iconSet="3TrafficLights2">
        <cfvo type="percent" val="0"/>
        <cfvo type="percent" val="33"/>
        <cfvo type="percent" val="67"/>
      </iconSet>
    </cfRule>
    <cfRule type="iconSet" priority="29">
      <iconSet iconSet="3TrafficLights2">
        <cfvo type="percent" val="0"/>
        <cfvo type="percent" val="33"/>
        <cfvo type="percent" val="67"/>
      </iconSet>
    </cfRule>
    <cfRule type="dataBar" priority="3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{0C684382-733D-4B75-B95D-6C6C00B21A8C}</x14:id>
        </ext>
      </extLst>
    </cfRule>
    <cfRule type="cellIs" dxfId="12" priority="30" operator="equal">
      <formula>"UGOVOR IZVRŠEN"</formula>
    </cfRule>
  </conditionalFormatting>
  <conditionalFormatting sqref="AF29">
    <cfRule type="dataBar" priority="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{B1B7F729-5B8F-49B5-9E0D-1339C814639D}</x14:id>
        </ext>
      </extLst>
    </cfRule>
  </conditionalFormatting>
  <conditionalFormatting sqref="AF33 AF37:AF43 AF45 AF49:AF54 AF56:AF57 AF59 AF62:AF63 AF68:AF69">
    <cfRule type="cellIs" dxfId="11" priority="26" operator="equal">
      <formula>"UGOVOR IZVRŠEN"</formula>
    </cfRule>
  </conditionalFormatting>
  <conditionalFormatting sqref="AF34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{CFC483EE-B8F0-4F67-971B-5F871D04095D}</x14:id>
        </ext>
      </extLst>
    </cfRule>
  </conditionalFormatting>
  <conditionalFormatting sqref="AF35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{93A3F99B-86CE-4F26-876D-4B18061989A9}</x14:id>
        </ext>
      </extLst>
    </cfRule>
  </conditionalFormatting>
  <conditionalFormatting sqref="AF36">
    <cfRule type="dataBar" priority="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{E7D41249-54CE-421A-BD49-93389D4644BA}</x14:id>
        </ext>
      </extLst>
    </cfRule>
  </conditionalFormatting>
  <conditionalFormatting sqref="AF37:AF43 AF33 AF45 AF49:AF54 AF56:AF57 AF68:AF69 AF62:AF63 AF59"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{B2197AE7-D51C-4ECB-BA8A-942143903EF5}</x14:id>
        </ext>
      </extLst>
    </cfRule>
    <cfRule type="iconSet" priority="25">
      <iconSet iconSet="3TrafficLights2">
        <cfvo type="percent" val="0"/>
        <cfvo type="percent" val="33"/>
        <cfvo type="percent" val="67"/>
      </iconSet>
    </cfRule>
  </conditionalFormatting>
  <conditionalFormatting sqref="AF44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{D33B3355-6719-4A02-867A-55AFE6D6263D}</x14:id>
        </ext>
      </extLst>
    </cfRule>
  </conditionalFormatting>
  <conditionalFormatting sqref="AF46:AF48">
    <cfRule type="dataBar" priority="1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{A0F1C7D1-1FB1-41C6-9BD6-9FCE93674468}</x14:id>
        </ext>
      </extLst>
    </cfRule>
  </conditionalFormatting>
  <conditionalFormatting sqref="AF55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{B7555182-1B84-4720-9CD5-1B8C231869E3}</x14:id>
        </ext>
      </extLst>
    </cfRule>
  </conditionalFormatting>
  <conditionalFormatting sqref="AF58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{498BCFD8-F35D-432A-9BE8-E433F8927287}</x14:id>
        </ext>
      </extLst>
    </cfRule>
  </conditionalFormatting>
  <conditionalFormatting sqref="AF60:AF61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{1DEDD7B5-4025-4ADC-91BC-899224B94155}</x14:id>
        </ext>
      </extLst>
    </cfRule>
  </conditionalFormatting>
  <conditionalFormatting sqref="AF64:AF65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{6090C226-943A-4457-988F-4026CF819CF3}</x14:id>
        </ext>
      </extLst>
    </cfRule>
  </conditionalFormatting>
  <conditionalFormatting sqref="AF66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{2B68372B-D49C-4EEB-B2DD-A643831681F8}</x14:id>
        </ext>
      </extLst>
    </cfRule>
  </conditionalFormatting>
  <conditionalFormatting sqref="AF67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{9F908F3F-687A-43A7-B458-88A3120C846B}</x14:id>
        </ext>
      </extLst>
    </cfRule>
  </conditionalFormatting>
  <conditionalFormatting sqref="AF71">
    <cfRule type="dataBar" priority="1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{075371C9-FC97-40B5-B2F4-4C1E908BF008}</x14:id>
        </ext>
      </extLst>
    </cfRule>
    <cfRule type="iconSet" priority="116">
      <iconSet iconSet="3TrafficLights2">
        <cfvo type="percent" val="0"/>
        <cfvo type="percent" val="33"/>
        <cfvo type="percent" val="67"/>
      </iconSet>
    </cfRule>
  </conditionalFormatting>
  <conditionalFormatting sqref="AF71:AF74 AF76:AF77 AF81">
    <cfRule type="cellIs" dxfId="10" priority="38" operator="equal">
      <formula>"UGOVOR IZVRŠEN"</formula>
    </cfRule>
  </conditionalFormatting>
  <conditionalFormatting sqref="AF72">
    <cfRule type="dataBar" priority="10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{91892DFE-4DF2-4B25-A90B-71C027922E82}</x14:id>
        </ext>
      </extLst>
    </cfRule>
    <cfRule type="iconSet" priority="110">
      <iconSet iconSet="3TrafficLights2">
        <cfvo type="percent" val="0"/>
        <cfvo type="percent" val="33"/>
        <cfvo type="percent" val="67"/>
      </iconSet>
    </cfRule>
  </conditionalFormatting>
  <conditionalFormatting sqref="AF73">
    <cfRule type="dataBar" priority="10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{1FCF1525-058C-43C6-9A5F-BF6823211563}</x14:id>
        </ext>
      </extLst>
    </cfRule>
    <cfRule type="iconSet" priority="107">
      <iconSet iconSet="3TrafficLights2">
        <cfvo type="percent" val="0"/>
        <cfvo type="percent" val="33"/>
        <cfvo type="percent" val="67"/>
      </iconSet>
    </cfRule>
  </conditionalFormatting>
  <conditionalFormatting sqref="AF74">
    <cfRule type="dataBar" priority="10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{FC79528C-460E-4720-9D2D-680801DA379B}</x14:id>
        </ext>
      </extLst>
    </cfRule>
    <cfRule type="dataBar" priority="10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{1CE4224B-05C7-4E2B-956D-63ED021E6D7B}</x14:id>
        </ext>
      </extLst>
    </cfRule>
    <cfRule type="iconSet" priority="102">
      <iconSet iconSet="3TrafficLights2">
        <cfvo type="percent" val="0"/>
        <cfvo type="percent" val="33"/>
        <cfvo type="percent" val="67"/>
      </iconSet>
    </cfRule>
    <cfRule type="iconSet" priority="104">
      <iconSet iconSet="3TrafficLights2">
        <cfvo type="percent" val="0"/>
        <cfvo type="percent" val="33"/>
        <cfvo type="percent" val="67"/>
      </iconSet>
    </cfRule>
  </conditionalFormatting>
  <conditionalFormatting sqref="AF75">
    <cfRule type="dataBar" priority="2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{67CF7E50-75BE-44A7-9434-B15895457FA0}</x14:id>
        </ext>
      </extLst>
    </cfRule>
  </conditionalFormatting>
  <conditionalFormatting sqref="AF76">
    <cfRule type="iconSet" priority="91">
      <iconSet iconSet="3TrafficLights2">
        <cfvo type="percent" val="0"/>
        <cfvo type="percent" val="33"/>
        <cfvo type="percent" val="67"/>
      </iconSet>
    </cfRule>
    <cfRule type="dataBar" priority="9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{DEDCDAF5-9E93-4E62-84C5-E04517D36720}</x14:id>
        </ext>
      </extLst>
    </cfRule>
    <cfRule type="iconSet" priority="93">
      <iconSet iconSet="3TrafficLights2">
        <cfvo type="percent" val="0"/>
        <cfvo type="percent" val="33"/>
        <cfvo type="percent" val="67"/>
      </iconSet>
    </cfRule>
    <cfRule type="dataBar" priority="9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{44BF45E0-66B7-4D99-84EE-A82F20C565BD}</x14:id>
        </ext>
      </extLst>
    </cfRule>
  </conditionalFormatting>
  <conditionalFormatting sqref="AF77">
    <cfRule type="dataBar" priority="8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{6B9CA755-C087-4C1B-A181-8E151BD042D7}</x14:id>
        </ext>
      </extLst>
    </cfRule>
    <cfRule type="iconSet" priority="86">
      <iconSet iconSet="3TrafficLights2">
        <cfvo type="percent" val="0"/>
        <cfvo type="percent" val="33"/>
        <cfvo type="percent" val="67"/>
      </iconSet>
    </cfRule>
    <cfRule type="iconSet" priority="88">
      <iconSet iconSet="3TrafficLights2">
        <cfvo type="percent" val="0"/>
        <cfvo type="percent" val="33"/>
        <cfvo type="percent" val="67"/>
      </iconSet>
    </cfRule>
    <cfRule type="dataBar" priority="8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{2DD0649D-3884-4361-9C3B-FDF76BFBF65A}</x14:id>
        </ext>
      </extLst>
    </cfRule>
  </conditionalFormatting>
  <conditionalFormatting sqref="AF78:AF79">
    <cfRule type="dataBar" priority="1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{256CF663-EB17-4AD7-A806-B94A45846C4D}</x14:id>
        </ext>
      </extLst>
    </cfRule>
  </conditionalFormatting>
  <conditionalFormatting sqref="AF80">
    <cfRule type="dataBar" priority="2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{4874E9F9-6F4F-46FA-87A2-EB67C17293E3}</x14:id>
        </ext>
      </extLst>
    </cfRule>
  </conditionalFormatting>
  <conditionalFormatting sqref="AF81">
    <cfRule type="iconSet" priority="66">
      <iconSet iconSet="3TrafficLights2">
        <cfvo type="percent" val="0"/>
        <cfvo type="percent" val="33"/>
        <cfvo type="percent" val="67"/>
      </iconSet>
    </cfRule>
    <cfRule type="dataBar" priority="6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{6FC7F92A-97F5-4D7E-8743-07733CD32665}</x14:id>
        </ext>
      </extLst>
    </cfRule>
  </conditionalFormatting>
  <conditionalFormatting sqref="AF82">
    <cfRule type="dataBar" priority="2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{9027AFD7-8EF4-4E85-ABFB-DA2531D2EA0C}</x14:id>
        </ext>
      </extLst>
    </cfRule>
  </conditionalFormatting>
  <conditionalFormatting sqref="AF83">
    <cfRule type="dataBar" priority="5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{FDE565DE-AE41-4116-9BE2-8D859744DFC0}</x14:id>
        </ext>
      </extLst>
    </cfRule>
    <cfRule type="iconSet" priority="58">
      <iconSet iconSet="3TrafficLights2">
        <cfvo type="percent" val="0"/>
        <cfvo type="percent" val="33"/>
        <cfvo type="percent" val="67"/>
      </iconSet>
    </cfRule>
    <cfRule type="dataBar" priority="5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{4A94DB33-040C-4F58-A507-D67ED42A22F2}</x14:id>
        </ext>
      </extLst>
    </cfRule>
    <cfRule type="iconSet" priority="60">
      <iconSet iconSet="3TrafficLights2">
        <cfvo type="percent" val="0"/>
        <cfvo type="percent" val="33"/>
        <cfvo type="percent" val="67"/>
      </iconSet>
    </cfRule>
  </conditionalFormatting>
  <conditionalFormatting sqref="AF83:AF84">
    <cfRule type="cellIs" dxfId="9" priority="17" operator="equal">
      <formula>"UGOVOR IZVRŠEN"</formula>
    </cfRule>
  </conditionalFormatting>
  <conditionalFormatting sqref="AF84">
    <cfRule type="dataBar" priority="5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{B60BEBA1-CF98-4AF2-9957-1838D1939D40}</x14:id>
        </ext>
      </extLst>
    </cfRule>
    <cfRule type="iconSet" priority="51">
      <iconSet iconSet="3TrafficLights2">
        <cfvo type="percent" val="0"/>
        <cfvo type="percent" val="33"/>
        <cfvo type="percent" val="67"/>
      </iconSet>
    </cfRule>
  </conditionalFormatting>
  <conditionalFormatting sqref="AF85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{F5275A11-1E42-4435-8A04-E8B66D22EFB3}</x14:id>
        </ext>
      </extLst>
    </cfRule>
  </conditionalFormatting>
  <conditionalFormatting sqref="AF86">
    <cfRule type="iconSet" priority="45">
      <iconSet iconSet="3TrafficLights2">
        <cfvo type="percent" val="0"/>
        <cfvo type="percent" val="33"/>
        <cfvo type="percent" val="67"/>
      </iconSet>
    </cfRule>
    <cfRule type="dataBar" priority="4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{FC7DDD4B-7612-4780-90CC-C7717F5033CB}</x14:id>
        </ext>
      </extLst>
    </cfRule>
  </conditionalFormatting>
  <conditionalFormatting sqref="AF86:AF89">
    <cfRule type="cellIs" dxfId="8" priority="8" operator="equal">
      <formula>"UGOVOR IZVRŠEN"</formula>
    </cfRule>
  </conditionalFormatting>
  <conditionalFormatting sqref="AF87">
    <cfRule type="iconSet" priority="40">
      <iconSet iconSet="3TrafficLights2">
        <cfvo type="percent" val="0"/>
        <cfvo type="percent" val="33"/>
        <cfvo type="percent" val="67"/>
      </iconSet>
    </cfRule>
    <cfRule type="dataBar" priority="3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{FFB6140C-4EF7-4B64-B9E4-642DE1095D3A}</x14:id>
        </ext>
      </extLst>
    </cfRule>
    <cfRule type="dataBar" priority="4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{F31831C4-D93D-4E72-8DA6-443768234C22}</x14:id>
        </ext>
      </extLst>
    </cfRule>
    <cfRule type="iconSet" priority="42">
      <iconSet iconSet="3TrafficLights2">
        <cfvo type="percent" val="0"/>
        <cfvo type="percent" val="33"/>
        <cfvo type="percent" val="67"/>
      </iconSet>
    </cfRule>
  </conditionalFormatting>
  <conditionalFormatting sqref="AF88">
    <cfRule type="iconSet" priority="19">
      <iconSet iconSet="3TrafficLights2">
        <cfvo type="percent" val="0"/>
        <cfvo type="percent" val="33"/>
        <cfvo type="percent" val="67"/>
      </iconSet>
    </cfRule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{7B4B496F-93C2-43EC-8748-550C9C2E4BDB}</x14:id>
        </ext>
      </extLst>
    </cfRule>
  </conditionalFormatting>
  <conditionalFormatting sqref="AF89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{9AF20A62-A6E6-4158-AD1C-6E12ADE63F2D}</x14:id>
        </ext>
      </extLst>
    </cfRule>
    <cfRule type="iconSet" priority="10">
      <iconSet iconSet="3TrafficLights2">
        <cfvo type="percent" val="0"/>
        <cfvo type="percent" val="33"/>
        <cfvo type="percent" val="67"/>
      </iconSet>
    </cfRule>
  </conditionalFormatting>
  <conditionalFormatting sqref="AF90:AF131 AF70 AF30:AF32 AF22:AF27 AF6:AF20">
    <cfRule type="dataBar" priority="17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{03955D67-9DC0-495A-A924-434CEF856C2C}</x14:id>
        </ext>
      </extLst>
    </cfRule>
  </conditionalFormatting>
  <conditionalFormatting sqref="AF21:AG21">
    <cfRule type="dataBar" priority="5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{D5770AC0-E64D-40F8-855F-AF7ACFFFC203}</x14:id>
        </ext>
      </extLst>
    </cfRule>
  </conditionalFormatting>
  <conditionalFormatting sqref="AF28:AG28">
    <cfRule type="dataBar" priority="3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{8CD728FF-FEB6-4ACD-AA6A-AD2CA8148A9B}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684382-733D-4B75-B95D-6C6C00B21A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AF28</xm:sqref>
        </x14:conditionalFormatting>
        <x14:conditionalFormatting xmlns:xm="http://schemas.microsoft.com/office/excel/2006/main">
          <x14:cfRule type="dataBar" id="{B1B7F729-5B8F-49B5-9E0D-1339C81463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AF29</xm:sqref>
        </x14:conditionalFormatting>
        <x14:conditionalFormatting xmlns:xm="http://schemas.microsoft.com/office/excel/2006/main">
          <x14:cfRule type="dataBar" id="{CFC483EE-B8F0-4F67-971B-5F871D0409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AF34</xm:sqref>
        </x14:conditionalFormatting>
        <x14:conditionalFormatting xmlns:xm="http://schemas.microsoft.com/office/excel/2006/main">
          <x14:cfRule type="dataBar" id="{93A3F99B-86CE-4F26-876D-4B18061989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AF35</xm:sqref>
        </x14:conditionalFormatting>
        <x14:conditionalFormatting xmlns:xm="http://schemas.microsoft.com/office/excel/2006/main">
          <x14:cfRule type="dataBar" id="{E7D41249-54CE-421A-BD49-93389D4644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AF36</xm:sqref>
        </x14:conditionalFormatting>
        <x14:conditionalFormatting xmlns:xm="http://schemas.microsoft.com/office/excel/2006/main">
          <x14:cfRule type="dataBar" id="{B2197AE7-D51C-4ECB-BA8A-942143903E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AF37:AF43 AF33 AF45 AF49:AF54 AF56:AF57 AF68:AF69 AF62:AF63 AF59</xm:sqref>
        </x14:conditionalFormatting>
        <x14:conditionalFormatting xmlns:xm="http://schemas.microsoft.com/office/excel/2006/main">
          <x14:cfRule type="dataBar" id="{D33B3355-6719-4A02-867A-55AFE6D626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AF44</xm:sqref>
        </x14:conditionalFormatting>
        <x14:conditionalFormatting xmlns:xm="http://schemas.microsoft.com/office/excel/2006/main">
          <x14:cfRule type="dataBar" id="{A0F1C7D1-1FB1-41C6-9BD6-9FCE936744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AF46:AF48</xm:sqref>
        </x14:conditionalFormatting>
        <x14:conditionalFormatting xmlns:xm="http://schemas.microsoft.com/office/excel/2006/main">
          <x14:cfRule type="dataBar" id="{B7555182-1B84-4720-9CD5-1B8C231869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AF55</xm:sqref>
        </x14:conditionalFormatting>
        <x14:conditionalFormatting xmlns:xm="http://schemas.microsoft.com/office/excel/2006/main">
          <x14:cfRule type="dataBar" id="{498BCFD8-F35D-432A-9BE8-E433F89272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AF58</xm:sqref>
        </x14:conditionalFormatting>
        <x14:conditionalFormatting xmlns:xm="http://schemas.microsoft.com/office/excel/2006/main">
          <x14:cfRule type="dataBar" id="{1DEDD7B5-4025-4ADC-91BC-899224B941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AF60:AF61</xm:sqref>
        </x14:conditionalFormatting>
        <x14:conditionalFormatting xmlns:xm="http://schemas.microsoft.com/office/excel/2006/main">
          <x14:cfRule type="dataBar" id="{6090C226-943A-4457-988F-4026CF819C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AF64:AF65</xm:sqref>
        </x14:conditionalFormatting>
        <x14:conditionalFormatting xmlns:xm="http://schemas.microsoft.com/office/excel/2006/main">
          <x14:cfRule type="dataBar" id="{2B68372B-D49C-4EEB-B2DD-A643831681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AF66</xm:sqref>
        </x14:conditionalFormatting>
        <x14:conditionalFormatting xmlns:xm="http://schemas.microsoft.com/office/excel/2006/main">
          <x14:cfRule type="dataBar" id="{9F908F3F-687A-43A7-B458-88A3120C84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AF67</xm:sqref>
        </x14:conditionalFormatting>
        <x14:conditionalFormatting xmlns:xm="http://schemas.microsoft.com/office/excel/2006/main">
          <x14:cfRule type="dataBar" id="{075371C9-FC97-40B5-B2F4-4C1E908BF0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AF71</xm:sqref>
        </x14:conditionalFormatting>
        <x14:conditionalFormatting xmlns:xm="http://schemas.microsoft.com/office/excel/2006/main">
          <x14:cfRule type="dataBar" id="{91892DFE-4DF2-4B25-A90B-71C027922E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AF72</xm:sqref>
        </x14:conditionalFormatting>
        <x14:conditionalFormatting xmlns:xm="http://schemas.microsoft.com/office/excel/2006/main">
          <x14:cfRule type="dataBar" id="{1FCF1525-058C-43C6-9A5F-BF68232115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AF73</xm:sqref>
        </x14:conditionalFormatting>
        <x14:conditionalFormatting xmlns:xm="http://schemas.microsoft.com/office/excel/2006/main">
          <x14:cfRule type="dataBar" id="{FC79528C-460E-4720-9D2D-680801DA37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E4224B-05C7-4E2B-956D-63ED021E6D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AF74</xm:sqref>
        </x14:conditionalFormatting>
        <x14:conditionalFormatting xmlns:xm="http://schemas.microsoft.com/office/excel/2006/main">
          <x14:cfRule type="dataBar" id="{67CF7E50-75BE-44A7-9434-B15895457F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AF75</xm:sqref>
        </x14:conditionalFormatting>
        <x14:conditionalFormatting xmlns:xm="http://schemas.microsoft.com/office/excel/2006/main">
          <x14:cfRule type="dataBar" id="{DEDCDAF5-9E93-4E62-84C5-E04517D367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4BF45E0-66B7-4D99-84EE-A82F20C565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AF76</xm:sqref>
        </x14:conditionalFormatting>
        <x14:conditionalFormatting xmlns:xm="http://schemas.microsoft.com/office/excel/2006/main">
          <x14:cfRule type="dataBar" id="{6B9CA755-C087-4C1B-A181-8E151BD042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D0649D-3884-4361-9C3B-FDF76BFBF6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AF77</xm:sqref>
        </x14:conditionalFormatting>
        <x14:conditionalFormatting xmlns:xm="http://schemas.microsoft.com/office/excel/2006/main">
          <x14:cfRule type="dataBar" id="{256CF663-EB17-4AD7-A806-B94A45846C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AF78:AF79</xm:sqref>
        </x14:conditionalFormatting>
        <x14:conditionalFormatting xmlns:xm="http://schemas.microsoft.com/office/excel/2006/main">
          <x14:cfRule type="dataBar" id="{4874E9F9-6F4F-46FA-87A2-EB67C17293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AF80</xm:sqref>
        </x14:conditionalFormatting>
        <x14:conditionalFormatting xmlns:xm="http://schemas.microsoft.com/office/excel/2006/main">
          <x14:cfRule type="dataBar" id="{6FC7F92A-97F5-4D7E-8743-07733CD326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AF81</xm:sqref>
        </x14:conditionalFormatting>
        <x14:conditionalFormatting xmlns:xm="http://schemas.microsoft.com/office/excel/2006/main">
          <x14:cfRule type="dataBar" id="{9027AFD7-8EF4-4E85-ABFB-DA2531D2EA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AF82</xm:sqref>
        </x14:conditionalFormatting>
        <x14:conditionalFormatting xmlns:xm="http://schemas.microsoft.com/office/excel/2006/main">
          <x14:cfRule type="dataBar" id="{FDE565DE-AE41-4116-9BE2-8D859744DF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A94DB33-040C-4F58-A507-D67ED42A22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AF83</xm:sqref>
        </x14:conditionalFormatting>
        <x14:conditionalFormatting xmlns:xm="http://schemas.microsoft.com/office/excel/2006/main">
          <x14:cfRule type="dataBar" id="{B60BEBA1-CF98-4AF2-9957-1838D1939D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AF84</xm:sqref>
        </x14:conditionalFormatting>
        <x14:conditionalFormatting xmlns:xm="http://schemas.microsoft.com/office/excel/2006/main">
          <x14:cfRule type="dataBar" id="{F5275A11-1E42-4435-8A04-E8B66D22EF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AF85</xm:sqref>
        </x14:conditionalFormatting>
        <x14:conditionalFormatting xmlns:xm="http://schemas.microsoft.com/office/excel/2006/main">
          <x14:cfRule type="dataBar" id="{FC7DDD4B-7612-4780-90CC-C7717F5033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AF86</xm:sqref>
        </x14:conditionalFormatting>
        <x14:conditionalFormatting xmlns:xm="http://schemas.microsoft.com/office/excel/2006/main">
          <x14:cfRule type="dataBar" id="{FFB6140C-4EF7-4B64-B9E4-642DE1095D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1831C4-D93D-4E72-8DA6-443768234C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AF87</xm:sqref>
        </x14:conditionalFormatting>
        <x14:conditionalFormatting xmlns:xm="http://schemas.microsoft.com/office/excel/2006/main">
          <x14:cfRule type="dataBar" id="{7B4B496F-93C2-43EC-8748-550C9C2E4B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AF88</xm:sqref>
        </x14:conditionalFormatting>
        <x14:conditionalFormatting xmlns:xm="http://schemas.microsoft.com/office/excel/2006/main">
          <x14:cfRule type="dataBar" id="{9AF20A62-A6E6-4158-AD1C-6E12ADE63F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AF89</xm:sqref>
        </x14:conditionalFormatting>
        <x14:conditionalFormatting xmlns:xm="http://schemas.microsoft.com/office/excel/2006/main">
          <x14:cfRule type="dataBar" id="{03955D67-9DC0-495A-A924-434CEF856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AF90:AF131 AF70 AF30:AF32 AF22:AF27 AF6:AF20</xm:sqref>
        </x14:conditionalFormatting>
        <x14:conditionalFormatting xmlns:xm="http://schemas.microsoft.com/office/excel/2006/main">
          <x14:cfRule type="dataBar" id="{D5770AC0-E64D-40F8-855F-AF7ACFFFC2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AF21:AG21</xm:sqref>
        </x14:conditionalFormatting>
        <x14:conditionalFormatting xmlns:xm="http://schemas.microsoft.com/office/excel/2006/main">
          <x14:cfRule type="dataBar" id="{8CD728FF-FEB6-4ACD-AA6A-AD2CA8148A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AF28:AG28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E62C-BAD2-4B75-9396-BA6395FD36D7}">
  <sheetPr>
    <tabColor rgb="FF7030A0"/>
  </sheetPr>
  <dimension ref="A1:AF136"/>
  <sheetViews>
    <sheetView tabSelected="1" topLeftCell="G2" zoomScale="60" zoomScaleNormal="60" workbookViewId="0">
      <pane ySplit="1" topLeftCell="A3" activePane="bottomLeft" state="frozen"/>
      <selection activeCell="L2" sqref="L2"/>
      <selection pane="bottomLeft" activeCell="P14" sqref="P14"/>
    </sheetView>
  </sheetViews>
  <sheetFormatPr defaultRowHeight="15" x14ac:dyDescent="0.25"/>
  <cols>
    <col min="1" max="1" width="12.5703125" style="4" bestFit="1" customWidth="1"/>
    <col min="2" max="2" width="12.5703125" style="4" customWidth="1"/>
    <col min="3" max="3" width="38.28515625" style="5" customWidth="1"/>
    <col min="4" max="5" width="21.28515625" style="5" customWidth="1"/>
    <col min="6" max="6" width="40.28515625" style="6" customWidth="1"/>
    <col min="7" max="7" width="17.42578125" style="3" customWidth="1"/>
    <col min="8" max="8" width="18.140625" style="3" customWidth="1"/>
    <col min="9" max="9" width="16.42578125" style="3" bestFit="1" customWidth="1"/>
    <col min="10" max="10" width="16.42578125" style="7" customWidth="1"/>
    <col min="11" max="11" width="16.28515625" style="7" customWidth="1"/>
    <col min="12" max="12" width="44" style="3" customWidth="1"/>
    <col min="13" max="13" width="10.7109375" style="3" customWidth="1"/>
    <col min="14" max="14" width="13.140625" style="3" customWidth="1"/>
    <col min="15" max="15" width="11.7109375" style="3" customWidth="1"/>
    <col min="16" max="16" width="15.42578125" style="3" customWidth="1"/>
    <col min="17" max="17" width="13.140625" style="3" customWidth="1"/>
    <col min="18" max="18" width="10.7109375" style="3" customWidth="1"/>
    <col min="19" max="19" width="11.85546875" style="3" customWidth="1"/>
    <col min="20" max="21" width="12.85546875" style="3" customWidth="1"/>
    <col min="22" max="22" width="12.28515625" style="3" customWidth="1"/>
    <col min="23" max="23" width="13.5703125" style="3" customWidth="1"/>
    <col min="24" max="24" width="12.28515625" style="3" customWidth="1"/>
    <col min="25" max="25" width="13.5703125" style="8" customWidth="1"/>
    <col min="26" max="28" width="15.7109375" style="8" customWidth="1"/>
    <col min="29" max="29" width="19.5703125" style="66" customWidth="1"/>
    <col min="30" max="30" width="18.7109375" style="67" customWidth="1"/>
    <col min="31" max="31" width="18" style="8" customWidth="1"/>
    <col min="32" max="32" width="16.28515625" style="3" customWidth="1"/>
  </cols>
  <sheetData>
    <row r="1" spans="1:32" hidden="1" x14ac:dyDescent="0.25">
      <c r="A1" s="12">
        <f ca="1">TODAY()</f>
        <v>46252</v>
      </c>
      <c r="B1" s="242"/>
      <c r="C1" s="13"/>
      <c r="D1" s="13"/>
      <c r="E1" s="13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6"/>
      <c r="Z1" s="23"/>
      <c r="AA1" s="23"/>
      <c r="AB1" s="23"/>
      <c r="AC1" s="63"/>
      <c r="AD1" s="64"/>
      <c r="AE1" s="17"/>
      <c r="AF1" s="10"/>
    </row>
    <row r="2" spans="1:32" ht="18" x14ac:dyDescent="0.25">
      <c r="A2" s="327" t="s">
        <v>0</v>
      </c>
      <c r="B2" s="243"/>
      <c r="C2" s="330" t="s">
        <v>1</v>
      </c>
      <c r="D2" s="331"/>
      <c r="E2" s="332"/>
      <c r="F2" s="336" t="s">
        <v>424</v>
      </c>
      <c r="G2" s="339" t="s">
        <v>3</v>
      </c>
      <c r="H2" s="314" t="s">
        <v>179</v>
      </c>
      <c r="I2" s="308" t="s">
        <v>29</v>
      </c>
      <c r="J2" s="308" t="s">
        <v>425</v>
      </c>
      <c r="K2" s="308" t="s">
        <v>426</v>
      </c>
      <c r="L2" s="308" t="s">
        <v>185</v>
      </c>
      <c r="M2" s="311" t="s">
        <v>1265</v>
      </c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3"/>
      <c r="Y2" s="308" t="s">
        <v>1097</v>
      </c>
      <c r="Z2" s="314" t="s">
        <v>181</v>
      </c>
      <c r="AA2" s="305" t="s">
        <v>182</v>
      </c>
      <c r="AB2" s="308" t="s">
        <v>183</v>
      </c>
      <c r="AC2" s="317" t="s">
        <v>186</v>
      </c>
      <c r="AD2" s="320" t="s">
        <v>6</v>
      </c>
      <c r="AE2" s="314" t="s">
        <v>184</v>
      </c>
      <c r="AF2" s="323"/>
    </row>
    <row r="3" spans="1:32" ht="18" x14ac:dyDescent="0.25">
      <c r="A3" s="328"/>
      <c r="B3" s="244"/>
      <c r="C3" s="333"/>
      <c r="D3" s="334"/>
      <c r="E3" s="335"/>
      <c r="F3" s="337"/>
      <c r="G3" s="340"/>
      <c r="H3" s="315"/>
      <c r="I3" s="309"/>
      <c r="J3" s="309"/>
      <c r="K3" s="309"/>
      <c r="L3" s="309"/>
      <c r="M3" s="218" t="s">
        <v>7</v>
      </c>
      <c r="N3" s="218" t="s">
        <v>7</v>
      </c>
      <c r="O3" s="218" t="s">
        <v>7</v>
      </c>
      <c r="P3" s="218" t="s">
        <v>7</v>
      </c>
      <c r="Q3" s="218" t="s">
        <v>7</v>
      </c>
      <c r="R3" s="218" t="s">
        <v>7</v>
      </c>
      <c r="S3" s="218" t="s">
        <v>7</v>
      </c>
      <c r="T3" s="218" t="s">
        <v>7</v>
      </c>
      <c r="U3" s="218" t="s">
        <v>7</v>
      </c>
      <c r="V3" s="218" t="s">
        <v>7</v>
      </c>
      <c r="W3" s="218" t="s">
        <v>7</v>
      </c>
      <c r="X3" s="218" t="s">
        <v>7</v>
      </c>
      <c r="Y3" s="309"/>
      <c r="Z3" s="315"/>
      <c r="AA3" s="306"/>
      <c r="AB3" s="309"/>
      <c r="AC3" s="318"/>
      <c r="AD3" s="321"/>
      <c r="AE3" s="315"/>
      <c r="AF3" s="324"/>
    </row>
    <row r="4" spans="1:32" ht="28.5" x14ac:dyDescent="0.25">
      <c r="A4" s="328"/>
      <c r="B4" s="240"/>
      <c r="C4" s="336" t="s">
        <v>180</v>
      </c>
      <c r="D4" s="342" t="s">
        <v>24</v>
      </c>
      <c r="E4" s="342" t="s">
        <v>25</v>
      </c>
      <c r="F4" s="337"/>
      <c r="G4" s="340"/>
      <c r="H4" s="315"/>
      <c r="I4" s="309"/>
      <c r="J4" s="309"/>
      <c r="K4" s="309"/>
      <c r="L4" s="309"/>
      <c r="M4" s="219" t="s">
        <v>1098</v>
      </c>
      <c r="N4" s="220" t="s">
        <v>390</v>
      </c>
      <c r="O4" s="220" t="s">
        <v>391</v>
      </c>
      <c r="P4" s="218" t="s">
        <v>11</v>
      </c>
      <c r="Q4" s="218" t="s">
        <v>12</v>
      </c>
      <c r="R4" s="218" t="s">
        <v>13</v>
      </c>
      <c r="S4" s="218" t="s">
        <v>14</v>
      </c>
      <c r="T4" s="218" t="s">
        <v>15</v>
      </c>
      <c r="U4" s="218" t="s">
        <v>16</v>
      </c>
      <c r="V4" s="218" t="s">
        <v>17</v>
      </c>
      <c r="W4" s="218" t="s">
        <v>18</v>
      </c>
      <c r="X4" s="218" t="s">
        <v>19</v>
      </c>
      <c r="Y4" s="309"/>
      <c r="Z4" s="315"/>
      <c r="AA4" s="306"/>
      <c r="AB4" s="309"/>
      <c r="AC4" s="318"/>
      <c r="AD4" s="321"/>
      <c r="AE4" s="315"/>
      <c r="AF4" s="324"/>
    </row>
    <row r="5" spans="1:32" ht="28.5" x14ac:dyDescent="0.25">
      <c r="A5" s="329"/>
      <c r="B5" s="241"/>
      <c r="C5" s="338"/>
      <c r="D5" s="343"/>
      <c r="E5" s="343"/>
      <c r="F5" s="338"/>
      <c r="G5" s="341"/>
      <c r="H5" s="316"/>
      <c r="I5" s="310"/>
      <c r="J5" s="310"/>
      <c r="K5" s="310"/>
      <c r="L5" s="310"/>
      <c r="M5" s="218" t="s">
        <v>8</v>
      </c>
      <c r="N5" s="218" t="s">
        <v>8</v>
      </c>
      <c r="O5" s="218" t="s">
        <v>8</v>
      </c>
      <c r="P5" s="218" t="s">
        <v>8</v>
      </c>
      <c r="Q5" s="218" t="s">
        <v>8</v>
      </c>
      <c r="R5" s="218" t="s">
        <v>8</v>
      </c>
      <c r="S5" s="218" t="s">
        <v>8</v>
      </c>
      <c r="T5" s="218" t="s">
        <v>8</v>
      </c>
      <c r="U5" s="218" t="s">
        <v>8</v>
      </c>
      <c r="V5" s="218" t="s">
        <v>8</v>
      </c>
      <c r="W5" s="218" t="s">
        <v>8</v>
      </c>
      <c r="X5" s="218" t="s">
        <v>8</v>
      </c>
      <c r="Y5" s="310"/>
      <c r="Z5" s="316"/>
      <c r="AA5" s="307"/>
      <c r="AB5" s="310"/>
      <c r="AC5" s="319"/>
      <c r="AD5" s="322"/>
      <c r="AE5" s="316"/>
      <c r="AF5" s="325"/>
    </row>
    <row r="6" spans="1:32" ht="28.5" x14ac:dyDescent="0.25">
      <c r="A6" s="213">
        <v>1</v>
      </c>
      <c r="B6" s="245"/>
      <c r="C6" s="207" t="s">
        <v>1107</v>
      </c>
      <c r="D6" s="208">
        <v>4201407800001</v>
      </c>
      <c r="E6" s="208"/>
      <c r="F6" s="209" t="s">
        <v>1266</v>
      </c>
      <c r="G6" s="209"/>
      <c r="H6" s="211" t="s">
        <v>1267</v>
      </c>
      <c r="I6" s="209" t="s">
        <v>1268</v>
      </c>
      <c r="J6" s="211">
        <v>46028</v>
      </c>
      <c r="K6" s="211">
        <v>46393</v>
      </c>
      <c r="L6" s="41" t="s">
        <v>1269</v>
      </c>
      <c r="M6" s="214">
        <v>140</v>
      </c>
      <c r="N6" s="214">
        <v>140</v>
      </c>
      <c r="O6" s="214">
        <v>140</v>
      </c>
      <c r="P6" s="214">
        <v>140</v>
      </c>
      <c r="Q6" s="214">
        <v>140</v>
      </c>
      <c r="R6" s="214">
        <v>140</v>
      </c>
      <c r="S6" s="214"/>
      <c r="T6" s="214"/>
      <c r="U6" s="214"/>
      <c r="V6" s="214"/>
      <c r="W6" s="214"/>
      <c r="X6" s="214"/>
      <c r="Y6" s="215"/>
      <c r="Z6" s="215"/>
      <c r="AA6" s="215"/>
      <c r="AB6" s="216"/>
      <c r="AC6" s="214">
        <f>SUM(M6:X6)</f>
        <v>840</v>
      </c>
      <c r="AD6" s="214">
        <v>1540</v>
      </c>
      <c r="AE6" s="214"/>
      <c r="AF6" s="217" t="s">
        <v>479</v>
      </c>
    </row>
    <row r="7" spans="1:32" ht="36" x14ac:dyDescent="0.25">
      <c r="A7" s="221">
        <v>2</v>
      </c>
      <c r="B7" s="246"/>
      <c r="C7" s="207" t="s">
        <v>1107</v>
      </c>
      <c r="D7" s="208">
        <v>4201407800001</v>
      </c>
      <c r="E7" s="208"/>
      <c r="F7" s="209" t="s">
        <v>1270</v>
      </c>
      <c r="G7" s="209"/>
      <c r="H7" s="211" t="s">
        <v>1111</v>
      </c>
      <c r="I7" s="209" t="s">
        <v>1271</v>
      </c>
      <c r="J7" s="211">
        <v>46044</v>
      </c>
      <c r="K7" s="211">
        <v>46409</v>
      </c>
      <c r="L7" s="41" t="s">
        <v>1272</v>
      </c>
      <c r="M7" s="228">
        <v>833</v>
      </c>
      <c r="N7" s="228">
        <v>833</v>
      </c>
      <c r="O7" s="228">
        <v>833</v>
      </c>
      <c r="P7" s="228">
        <v>833</v>
      </c>
      <c r="Q7" s="228">
        <v>833</v>
      </c>
      <c r="R7" s="228">
        <v>833</v>
      </c>
      <c r="S7" s="228"/>
      <c r="T7" s="228"/>
      <c r="U7" s="228"/>
      <c r="V7" s="228"/>
      <c r="W7" s="228"/>
      <c r="X7" s="228"/>
      <c r="Y7" s="229"/>
      <c r="Z7" s="229"/>
      <c r="AA7" s="229"/>
      <c r="AB7" s="230"/>
      <c r="AC7" s="228">
        <f>SUM(M7:X7)</f>
        <v>4998</v>
      </c>
      <c r="AD7" s="228">
        <v>4998</v>
      </c>
      <c r="AE7" s="228"/>
      <c r="AF7" s="217" t="s">
        <v>479</v>
      </c>
    </row>
    <row r="8" spans="1:32" ht="31.5" x14ac:dyDescent="0.25">
      <c r="A8" s="213">
        <v>3</v>
      </c>
      <c r="B8" s="245"/>
      <c r="C8" s="207" t="s">
        <v>740</v>
      </c>
      <c r="D8" s="208">
        <v>4200162210002</v>
      </c>
      <c r="E8" s="208"/>
      <c r="F8" s="209" t="s">
        <v>1273</v>
      </c>
      <c r="G8" s="209"/>
      <c r="H8" s="210" t="s">
        <v>1274</v>
      </c>
      <c r="I8" s="209" t="s">
        <v>1268</v>
      </c>
      <c r="J8" s="211">
        <v>46038</v>
      </c>
      <c r="K8" s="211">
        <v>46403</v>
      </c>
      <c r="L8" s="41" t="s">
        <v>1275</v>
      </c>
      <c r="M8" s="214">
        <v>5801.28</v>
      </c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5"/>
      <c r="Z8" s="215"/>
      <c r="AA8" s="215"/>
      <c r="AB8" s="216"/>
      <c r="AC8" s="214">
        <f t="shared" ref="AC8:AC69" si="0">SUM(M8:X8)</f>
        <v>5801.28</v>
      </c>
      <c r="AD8" s="214">
        <v>0</v>
      </c>
      <c r="AE8" s="214"/>
      <c r="AF8" s="217" t="s">
        <v>479</v>
      </c>
    </row>
    <row r="9" spans="1:32" ht="28.5" x14ac:dyDescent="0.25">
      <c r="A9" s="221">
        <v>4</v>
      </c>
      <c r="B9" s="246"/>
      <c r="C9" s="222" t="s">
        <v>860</v>
      </c>
      <c r="D9" s="208">
        <v>4209678620000</v>
      </c>
      <c r="E9" s="223"/>
      <c r="F9" s="224" t="s">
        <v>1276</v>
      </c>
      <c r="G9" s="224"/>
      <c r="H9" s="225" t="s">
        <v>1277</v>
      </c>
      <c r="I9" s="224" t="s">
        <v>1268</v>
      </c>
      <c r="J9" s="226">
        <v>46048</v>
      </c>
      <c r="K9" s="226">
        <v>46413</v>
      </c>
      <c r="L9" s="41" t="s">
        <v>1278</v>
      </c>
      <c r="M9" s="228"/>
      <c r="N9" s="228">
        <v>2773.5</v>
      </c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9"/>
      <c r="Z9" s="229"/>
      <c r="AA9" s="229"/>
      <c r="AB9" s="230"/>
      <c r="AC9" s="228">
        <f t="shared" si="0"/>
        <v>2773.5</v>
      </c>
      <c r="AD9" s="228">
        <v>0</v>
      </c>
      <c r="AE9" s="228"/>
      <c r="AF9" s="235" t="s">
        <v>544</v>
      </c>
    </row>
    <row r="10" spans="1:32" ht="36" x14ac:dyDescent="0.25">
      <c r="A10" s="213">
        <v>5</v>
      </c>
      <c r="B10" s="245"/>
      <c r="C10" s="207" t="s">
        <v>740</v>
      </c>
      <c r="D10" s="208">
        <v>4200162210002</v>
      </c>
      <c r="E10" s="208"/>
      <c r="F10" s="209" t="s">
        <v>1279</v>
      </c>
      <c r="G10" s="209"/>
      <c r="H10" s="210" t="s">
        <v>1280</v>
      </c>
      <c r="I10" s="209" t="s">
        <v>1271</v>
      </c>
      <c r="J10" s="211">
        <v>46057</v>
      </c>
      <c r="K10" s="211">
        <v>46422</v>
      </c>
      <c r="L10" s="41" t="s">
        <v>1281</v>
      </c>
      <c r="M10" s="214"/>
      <c r="N10" s="214">
        <v>1283.6400000000001</v>
      </c>
      <c r="O10" s="214"/>
      <c r="P10" s="214"/>
      <c r="Q10" s="214">
        <v>7920</v>
      </c>
      <c r="R10" s="214"/>
      <c r="S10" s="214"/>
      <c r="T10" s="214"/>
      <c r="U10" s="214"/>
      <c r="V10" s="214"/>
      <c r="W10" s="214"/>
      <c r="X10" s="214"/>
      <c r="Y10" s="215"/>
      <c r="Z10" s="215"/>
      <c r="AA10" s="215"/>
      <c r="AB10" s="216"/>
      <c r="AC10" s="214">
        <f t="shared" si="0"/>
        <v>9203.64</v>
      </c>
      <c r="AD10" s="214">
        <v>796.36</v>
      </c>
      <c r="AE10" s="214"/>
      <c r="AF10" s="235"/>
    </row>
    <row r="11" spans="1:32" ht="28.5" x14ac:dyDescent="0.25">
      <c r="A11" s="221">
        <v>6</v>
      </c>
      <c r="B11" s="246"/>
      <c r="C11" s="222" t="s">
        <v>1282</v>
      </c>
      <c r="D11" s="223"/>
      <c r="E11" s="223"/>
      <c r="F11" s="224"/>
      <c r="G11" s="224"/>
      <c r="H11" s="225" t="s">
        <v>1283</v>
      </c>
      <c r="I11" s="224" t="s">
        <v>1268</v>
      </c>
      <c r="J11" s="226">
        <v>46037</v>
      </c>
      <c r="K11" s="226">
        <v>46402</v>
      </c>
      <c r="L11" s="41" t="s">
        <v>1284</v>
      </c>
      <c r="M11" s="228"/>
      <c r="N11" s="228">
        <v>3000</v>
      </c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9"/>
      <c r="Z11" s="229"/>
      <c r="AA11" s="229"/>
      <c r="AB11" s="230"/>
      <c r="AC11" s="228">
        <f t="shared" si="0"/>
        <v>3000</v>
      </c>
      <c r="AD11" s="228">
        <v>0</v>
      </c>
      <c r="AE11" s="228"/>
      <c r="AF11" s="235" t="s">
        <v>544</v>
      </c>
    </row>
    <row r="12" spans="1:32" ht="28.5" x14ac:dyDescent="0.25">
      <c r="A12" s="213">
        <v>7</v>
      </c>
      <c r="B12" s="245"/>
      <c r="C12" s="207" t="s">
        <v>1285</v>
      </c>
      <c r="D12" s="208">
        <v>4303334200008</v>
      </c>
      <c r="E12" s="208"/>
      <c r="F12" s="209" t="s">
        <v>1286</v>
      </c>
      <c r="G12" s="209"/>
      <c r="H12" s="210" t="s">
        <v>1287</v>
      </c>
      <c r="I12" s="209" t="s">
        <v>1268</v>
      </c>
      <c r="J12" s="211">
        <v>46061</v>
      </c>
      <c r="K12" s="211">
        <v>46426</v>
      </c>
      <c r="L12" s="41" t="s">
        <v>1288</v>
      </c>
      <c r="M12" s="214"/>
      <c r="N12" s="214">
        <v>1146</v>
      </c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5"/>
      <c r="Z12" s="215"/>
      <c r="AA12" s="215"/>
      <c r="AB12" s="216"/>
      <c r="AC12" s="214">
        <f t="shared" si="0"/>
        <v>1146</v>
      </c>
      <c r="AD12" s="214">
        <v>0</v>
      </c>
      <c r="AE12" s="214"/>
      <c r="AF12" s="235" t="s">
        <v>544</v>
      </c>
    </row>
    <row r="13" spans="1:32" ht="28.5" x14ac:dyDescent="0.25">
      <c r="A13" s="221">
        <v>8</v>
      </c>
      <c r="B13" s="246"/>
      <c r="C13" s="222" t="s">
        <v>1289</v>
      </c>
      <c r="D13" s="208">
        <v>4210274640005</v>
      </c>
      <c r="E13" s="223"/>
      <c r="F13" s="253" t="s">
        <v>527</v>
      </c>
      <c r="G13" s="224"/>
      <c r="H13" s="210"/>
      <c r="I13" s="224"/>
      <c r="J13" s="226"/>
      <c r="K13" s="226"/>
      <c r="L13" s="41" t="s">
        <v>1290</v>
      </c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9"/>
      <c r="Z13" s="229"/>
      <c r="AA13" s="229"/>
      <c r="AB13" s="230"/>
      <c r="AC13" s="228">
        <f t="shared" si="0"/>
        <v>0</v>
      </c>
      <c r="AD13" s="228"/>
      <c r="AE13" s="228"/>
      <c r="AF13" s="217" t="s">
        <v>479</v>
      </c>
    </row>
    <row r="14" spans="1:32" ht="36" x14ac:dyDescent="0.25">
      <c r="A14" s="213">
        <v>9</v>
      </c>
      <c r="B14" s="245"/>
      <c r="C14" s="207" t="s">
        <v>1291</v>
      </c>
      <c r="D14" s="208">
        <v>4202402290001</v>
      </c>
      <c r="E14" s="208"/>
      <c r="F14" s="209" t="s">
        <v>1292</v>
      </c>
      <c r="G14" s="209"/>
      <c r="H14" s="210" t="s">
        <v>1293</v>
      </c>
      <c r="I14" s="209" t="s">
        <v>1271</v>
      </c>
      <c r="J14" s="226">
        <v>46071</v>
      </c>
      <c r="K14" s="226">
        <v>46436</v>
      </c>
      <c r="L14" s="41" t="s">
        <v>1294</v>
      </c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5"/>
      <c r="Z14" s="215"/>
      <c r="AA14" s="215"/>
      <c r="AB14" s="216"/>
      <c r="AC14" s="214">
        <f t="shared" si="0"/>
        <v>0</v>
      </c>
      <c r="AD14" s="214">
        <v>11466</v>
      </c>
      <c r="AE14" s="214"/>
      <c r="AF14" s="217" t="s">
        <v>479</v>
      </c>
    </row>
    <row r="15" spans="1:32" ht="36" x14ac:dyDescent="0.25">
      <c r="A15" s="221">
        <v>10</v>
      </c>
      <c r="B15" s="246"/>
      <c r="C15" s="222" t="s">
        <v>1295</v>
      </c>
      <c r="D15" s="223">
        <v>430133280002</v>
      </c>
      <c r="E15" s="223"/>
      <c r="F15" s="255" t="s">
        <v>1296</v>
      </c>
      <c r="G15" s="254"/>
      <c r="H15" s="225"/>
      <c r="I15" s="209" t="s">
        <v>1271</v>
      </c>
      <c r="J15" s="226">
        <v>46055</v>
      </c>
      <c r="K15" s="226">
        <v>46420</v>
      </c>
      <c r="L15" s="41" t="s">
        <v>1297</v>
      </c>
      <c r="M15" s="228">
        <v>1100</v>
      </c>
      <c r="N15" s="228">
        <v>1100</v>
      </c>
      <c r="O15" s="228">
        <v>1100</v>
      </c>
      <c r="P15" s="228">
        <v>1100</v>
      </c>
      <c r="Q15" s="228"/>
      <c r="R15" s="228"/>
      <c r="S15" s="228"/>
      <c r="T15" s="228"/>
      <c r="U15" s="228"/>
      <c r="V15" s="228"/>
      <c r="W15" s="228"/>
      <c r="X15" s="228"/>
      <c r="Y15" s="229"/>
      <c r="Z15" s="229"/>
      <c r="AA15" s="229"/>
      <c r="AB15" s="230"/>
      <c r="AC15" s="228">
        <f t="shared" si="0"/>
        <v>4400</v>
      </c>
      <c r="AD15" s="228">
        <v>8800</v>
      </c>
      <c r="AE15" s="228"/>
      <c r="AF15" s="217" t="s">
        <v>479</v>
      </c>
    </row>
    <row r="16" spans="1:32" ht="36" x14ac:dyDescent="0.25">
      <c r="A16" s="213">
        <v>11</v>
      </c>
      <c r="B16" s="245"/>
      <c r="C16" s="222" t="s">
        <v>1139</v>
      </c>
      <c r="D16" s="223"/>
      <c r="E16" s="208"/>
      <c r="F16" s="253" t="s">
        <v>527</v>
      </c>
      <c r="G16" s="209"/>
      <c r="H16" s="210"/>
      <c r="I16" s="209" t="s">
        <v>1271</v>
      </c>
      <c r="J16" s="226">
        <v>46079</v>
      </c>
      <c r="K16" s="226">
        <v>46444</v>
      </c>
      <c r="L16" s="41" t="s">
        <v>1298</v>
      </c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5"/>
      <c r="Z16" s="215"/>
      <c r="AA16" s="215"/>
      <c r="AB16" s="216"/>
      <c r="AC16" s="214">
        <f t="shared" si="0"/>
        <v>0</v>
      </c>
      <c r="AD16" s="214">
        <v>14954</v>
      </c>
      <c r="AE16" s="214"/>
      <c r="AF16" s="217" t="s">
        <v>479</v>
      </c>
    </row>
    <row r="17" spans="1:32" ht="31.5" x14ac:dyDescent="0.25">
      <c r="A17" s="221">
        <v>12</v>
      </c>
      <c r="B17" s="246"/>
      <c r="C17" s="207" t="s">
        <v>1121</v>
      </c>
      <c r="D17" s="208">
        <v>4200211100005</v>
      </c>
      <c r="E17" s="208"/>
      <c r="F17" s="209" t="s">
        <v>1122</v>
      </c>
      <c r="G17" s="209"/>
      <c r="H17" s="210" t="s">
        <v>1300</v>
      </c>
      <c r="I17" s="209" t="s">
        <v>30</v>
      </c>
      <c r="J17" s="226">
        <v>46057</v>
      </c>
      <c r="K17" s="226">
        <v>46422</v>
      </c>
      <c r="L17" s="41" t="s">
        <v>1299</v>
      </c>
      <c r="M17" s="228"/>
      <c r="N17" s="228">
        <v>213.98</v>
      </c>
      <c r="O17" s="228">
        <v>213.75</v>
      </c>
      <c r="P17" s="228">
        <v>203.47</v>
      </c>
      <c r="Q17" s="228">
        <v>206.12</v>
      </c>
      <c r="R17" s="228"/>
      <c r="S17" s="228"/>
      <c r="T17" s="228"/>
      <c r="U17" s="228"/>
      <c r="V17" s="228"/>
      <c r="W17" s="228"/>
      <c r="X17" s="228"/>
      <c r="Y17" s="229"/>
      <c r="Z17" s="229"/>
      <c r="AA17" s="229"/>
      <c r="AB17" s="230"/>
      <c r="AC17" s="228">
        <f t="shared" si="0"/>
        <v>837.32</v>
      </c>
      <c r="AD17" s="228">
        <v>4448.7</v>
      </c>
      <c r="AE17" s="228"/>
      <c r="AF17" s="217" t="s">
        <v>479</v>
      </c>
    </row>
    <row r="18" spans="1:32" ht="36" x14ac:dyDescent="0.25">
      <c r="A18" s="213">
        <v>13</v>
      </c>
      <c r="B18" s="245"/>
      <c r="C18" s="222" t="s">
        <v>1121</v>
      </c>
      <c r="D18" s="208">
        <v>4200211100005</v>
      </c>
      <c r="E18" s="223"/>
      <c r="F18" s="209" t="s">
        <v>1125</v>
      </c>
      <c r="G18" s="224"/>
      <c r="H18" s="210" t="s">
        <v>1303</v>
      </c>
      <c r="I18" s="224" t="s">
        <v>30</v>
      </c>
      <c r="J18" s="226">
        <v>46057</v>
      </c>
      <c r="K18" s="226">
        <v>46422</v>
      </c>
      <c r="L18" s="41" t="s">
        <v>1301</v>
      </c>
      <c r="M18" s="214"/>
      <c r="N18" s="214">
        <v>448.2</v>
      </c>
      <c r="O18" s="214">
        <v>582.29999999999995</v>
      </c>
      <c r="P18" s="214">
        <v>794.86</v>
      </c>
      <c r="Q18" s="214">
        <v>514.58000000000004</v>
      </c>
      <c r="R18" s="214"/>
      <c r="S18" s="214"/>
      <c r="T18" s="214"/>
      <c r="U18" s="214"/>
      <c r="V18" s="214"/>
      <c r="W18" s="214"/>
      <c r="X18" s="214"/>
      <c r="Y18" s="215"/>
      <c r="Z18" s="215"/>
      <c r="AA18" s="215"/>
      <c r="AB18" s="216"/>
      <c r="AC18" s="214">
        <f t="shared" si="0"/>
        <v>2339.94</v>
      </c>
      <c r="AD18" s="214">
        <v>3660.06</v>
      </c>
      <c r="AE18" s="214"/>
      <c r="AF18" s="217" t="s">
        <v>479</v>
      </c>
    </row>
    <row r="19" spans="1:32" ht="31.5" x14ac:dyDescent="0.25">
      <c r="A19" s="221">
        <v>14</v>
      </c>
      <c r="B19" s="246"/>
      <c r="C19" s="207" t="s">
        <v>1121</v>
      </c>
      <c r="D19" s="208">
        <v>4200211100005</v>
      </c>
      <c r="E19" s="208"/>
      <c r="F19" s="209" t="s">
        <v>1130</v>
      </c>
      <c r="G19" s="209"/>
      <c r="H19" s="210" t="s">
        <v>1302</v>
      </c>
      <c r="I19" s="209" t="s">
        <v>30</v>
      </c>
      <c r="J19" s="226">
        <v>46057</v>
      </c>
      <c r="K19" s="226">
        <v>46422</v>
      </c>
      <c r="L19" s="41" t="s">
        <v>1299</v>
      </c>
      <c r="M19" s="228"/>
      <c r="N19" s="228">
        <v>270.32</v>
      </c>
      <c r="O19" s="228">
        <v>270.10000000000002</v>
      </c>
      <c r="P19" s="228">
        <v>813.75</v>
      </c>
      <c r="Q19" s="228">
        <v>346.86</v>
      </c>
      <c r="R19" s="228"/>
      <c r="S19" s="228"/>
      <c r="T19" s="228"/>
      <c r="U19" s="228"/>
      <c r="V19" s="228"/>
      <c r="W19" s="228"/>
      <c r="X19" s="228"/>
      <c r="Y19" s="229"/>
      <c r="Z19" s="229"/>
      <c r="AA19" s="229"/>
      <c r="AB19" s="230"/>
      <c r="AC19" s="228">
        <f t="shared" si="0"/>
        <v>1701.0300000000002</v>
      </c>
      <c r="AD19" s="228">
        <v>3798.97</v>
      </c>
      <c r="AE19" s="228"/>
      <c r="AF19" s="217" t="s">
        <v>479</v>
      </c>
    </row>
    <row r="20" spans="1:32" ht="36" x14ac:dyDescent="0.25">
      <c r="A20" s="213">
        <v>15</v>
      </c>
      <c r="B20" s="245"/>
      <c r="C20" s="207" t="s">
        <v>1139</v>
      </c>
      <c r="D20" s="208">
        <v>4200303990007</v>
      </c>
      <c r="E20" s="223"/>
      <c r="F20" s="224" t="s">
        <v>309</v>
      </c>
      <c r="G20" s="224"/>
      <c r="H20" s="225" t="s">
        <v>1305</v>
      </c>
      <c r="I20" s="224" t="s">
        <v>1271</v>
      </c>
      <c r="J20" s="226">
        <v>46087</v>
      </c>
      <c r="K20" s="226">
        <v>46452</v>
      </c>
      <c r="L20" s="41" t="s">
        <v>1304</v>
      </c>
      <c r="M20" s="214"/>
      <c r="N20" s="214"/>
      <c r="O20" s="214">
        <v>1997.65</v>
      </c>
      <c r="P20" s="214"/>
      <c r="Q20" s="214"/>
      <c r="R20" s="237"/>
      <c r="S20" s="214"/>
      <c r="T20" s="214"/>
      <c r="U20" s="214"/>
      <c r="V20" s="214"/>
      <c r="W20" s="214"/>
      <c r="X20" s="214"/>
      <c r="Y20" s="215"/>
      <c r="Z20" s="215"/>
      <c r="AA20" s="215"/>
      <c r="AB20" s="216"/>
      <c r="AC20" s="214">
        <f t="shared" si="0"/>
        <v>1997.65</v>
      </c>
      <c r="AD20" s="214">
        <v>2.35</v>
      </c>
      <c r="AE20" s="214"/>
      <c r="AF20" s="217" t="s">
        <v>479</v>
      </c>
    </row>
    <row r="21" spans="1:32" ht="36" x14ac:dyDescent="0.25">
      <c r="A21" s="221">
        <v>16</v>
      </c>
      <c r="B21" s="246"/>
      <c r="C21" s="207" t="s">
        <v>1223</v>
      </c>
      <c r="D21" s="208">
        <v>4200555370001</v>
      </c>
      <c r="E21" s="208"/>
      <c r="F21" s="239" t="s">
        <v>1307</v>
      </c>
      <c r="G21" s="209"/>
      <c r="H21" s="211" t="s">
        <v>1308</v>
      </c>
      <c r="I21" s="209" t="s">
        <v>30</v>
      </c>
      <c r="J21" s="211">
        <v>46090</v>
      </c>
      <c r="K21" s="211">
        <v>46455</v>
      </c>
      <c r="L21" s="212" t="s">
        <v>1306</v>
      </c>
      <c r="M21" s="135"/>
      <c r="N21" s="135"/>
      <c r="O21" s="135"/>
      <c r="P21" s="135"/>
      <c r="Q21" s="175">
        <v>318.18</v>
      </c>
      <c r="R21" s="135">
        <v>4075.47</v>
      </c>
      <c r="S21" s="204"/>
      <c r="T21" s="135"/>
      <c r="U21" s="135"/>
      <c r="V21" s="135"/>
      <c r="W21" s="135"/>
      <c r="X21" s="135"/>
      <c r="Y21" s="176"/>
      <c r="Z21" s="176"/>
      <c r="AA21" s="176"/>
      <c r="AB21" s="177"/>
      <c r="AC21" s="228">
        <f t="shared" si="0"/>
        <v>4393.6499999999996</v>
      </c>
      <c r="AD21" s="135">
        <v>1258.8499999999999</v>
      </c>
      <c r="AE21" s="135"/>
      <c r="AF21" s="217" t="s">
        <v>479</v>
      </c>
    </row>
    <row r="22" spans="1:32" ht="36" x14ac:dyDescent="0.25">
      <c r="A22" s="213">
        <v>17</v>
      </c>
      <c r="B22" s="245"/>
      <c r="C22" s="222" t="s">
        <v>1289</v>
      </c>
      <c r="D22" s="208">
        <v>4210274640005</v>
      </c>
      <c r="E22" s="208"/>
      <c r="F22" s="209" t="s">
        <v>1309</v>
      </c>
      <c r="G22" s="209"/>
      <c r="H22" s="210" t="s">
        <v>1310</v>
      </c>
      <c r="I22" s="209" t="s">
        <v>1271</v>
      </c>
      <c r="J22" s="211">
        <v>46097</v>
      </c>
      <c r="K22" s="211">
        <v>46462</v>
      </c>
      <c r="L22" s="212" t="s">
        <v>1311</v>
      </c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5"/>
      <c r="Z22" s="215"/>
      <c r="AA22" s="215"/>
      <c r="AB22" s="216"/>
      <c r="AC22" s="214">
        <f t="shared" si="0"/>
        <v>0</v>
      </c>
      <c r="AD22" s="214">
        <v>9280</v>
      </c>
      <c r="AE22" s="214"/>
      <c r="AF22" s="217" t="s">
        <v>479</v>
      </c>
    </row>
    <row r="23" spans="1:32" ht="28.5" x14ac:dyDescent="0.25">
      <c r="A23" s="213">
        <v>18</v>
      </c>
      <c r="B23" s="245"/>
      <c r="C23" s="207" t="s">
        <v>1312</v>
      </c>
      <c r="D23" s="208"/>
      <c r="E23" s="208"/>
      <c r="F23" s="239" t="s">
        <v>1313</v>
      </c>
      <c r="G23" s="209"/>
      <c r="H23" s="211" t="s">
        <v>1314</v>
      </c>
      <c r="I23" s="209" t="s">
        <v>1268</v>
      </c>
      <c r="J23" s="211">
        <v>46100</v>
      </c>
      <c r="K23" s="211">
        <v>46465</v>
      </c>
      <c r="L23" s="212" t="s">
        <v>1315</v>
      </c>
      <c r="M23" s="214"/>
      <c r="N23" s="214"/>
      <c r="O23" s="214">
        <v>2331</v>
      </c>
      <c r="P23" s="214"/>
      <c r="Q23" s="214"/>
      <c r="R23" s="214"/>
      <c r="S23" s="214"/>
      <c r="T23" s="214"/>
      <c r="U23" s="214"/>
      <c r="V23" s="214"/>
      <c r="W23" s="214"/>
      <c r="X23" s="214"/>
      <c r="Y23" s="215"/>
      <c r="Z23" s="215"/>
      <c r="AA23" s="215"/>
      <c r="AB23" s="216"/>
      <c r="AC23" s="214">
        <v>2331</v>
      </c>
      <c r="AD23" s="214">
        <v>0</v>
      </c>
      <c r="AE23" s="214"/>
      <c r="AF23" s="235" t="s">
        <v>544</v>
      </c>
    </row>
    <row r="24" spans="1:32" ht="36" x14ac:dyDescent="0.25">
      <c r="A24" s="213">
        <v>19</v>
      </c>
      <c r="B24" s="245"/>
      <c r="C24" s="207" t="s">
        <v>975</v>
      </c>
      <c r="D24" s="208">
        <v>4201229940007</v>
      </c>
      <c r="E24" s="208"/>
      <c r="F24" s="253" t="s">
        <v>527</v>
      </c>
      <c r="G24" s="209"/>
      <c r="H24" s="211" t="s">
        <v>1317</v>
      </c>
      <c r="I24" s="209" t="s">
        <v>870</v>
      </c>
      <c r="J24" s="211">
        <v>46105</v>
      </c>
      <c r="K24" s="211">
        <v>46470</v>
      </c>
      <c r="L24" s="212" t="s">
        <v>1316</v>
      </c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5"/>
      <c r="Z24" s="215"/>
      <c r="AA24" s="215"/>
      <c r="AB24" s="216"/>
      <c r="AC24" s="214"/>
      <c r="AD24" s="214">
        <v>43590</v>
      </c>
      <c r="AE24" s="214"/>
      <c r="AF24" s="142" t="s">
        <v>479</v>
      </c>
    </row>
    <row r="25" spans="1:32" ht="36" x14ac:dyDescent="0.25">
      <c r="A25" s="221">
        <v>20</v>
      </c>
      <c r="B25" s="246"/>
      <c r="C25" s="222" t="s">
        <v>1318</v>
      </c>
      <c r="D25" s="223">
        <v>4400077090005</v>
      </c>
      <c r="E25" s="223"/>
      <c r="F25" s="253" t="s">
        <v>527</v>
      </c>
      <c r="G25" s="224"/>
      <c r="H25" s="226">
        <v>46082</v>
      </c>
      <c r="I25" s="209" t="s">
        <v>870</v>
      </c>
      <c r="J25" s="211">
        <v>46115</v>
      </c>
      <c r="K25" s="211">
        <v>46480</v>
      </c>
      <c r="L25" s="212" t="s">
        <v>1319</v>
      </c>
      <c r="M25" s="228"/>
      <c r="N25" s="228"/>
      <c r="O25" s="228"/>
      <c r="P25" s="228"/>
      <c r="Q25" s="228"/>
      <c r="R25" s="228"/>
      <c r="S25" s="228"/>
      <c r="T25" s="249"/>
      <c r="U25" s="228"/>
      <c r="V25" s="228"/>
      <c r="W25" s="228"/>
      <c r="X25" s="228"/>
      <c r="Y25" s="229"/>
      <c r="Z25" s="229"/>
      <c r="AA25" s="229"/>
      <c r="AB25" s="230"/>
      <c r="AC25" s="228">
        <f t="shared" si="0"/>
        <v>0</v>
      </c>
      <c r="AD25" s="228">
        <v>33500</v>
      </c>
      <c r="AE25" s="228"/>
      <c r="AF25" s="217" t="s">
        <v>479</v>
      </c>
    </row>
    <row r="26" spans="1:32" ht="36" x14ac:dyDescent="0.25">
      <c r="A26" s="213">
        <v>21</v>
      </c>
      <c r="B26" s="245"/>
      <c r="C26" s="222" t="s">
        <v>1318</v>
      </c>
      <c r="D26" s="223">
        <v>4400077090005</v>
      </c>
      <c r="E26" s="223"/>
      <c r="F26" s="209" t="s">
        <v>1320</v>
      </c>
      <c r="G26" s="224"/>
      <c r="H26" s="226">
        <v>46082</v>
      </c>
      <c r="I26" s="209" t="s">
        <v>870</v>
      </c>
      <c r="J26" s="211">
        <v>46115</v>
      </c>
      <c r="K26" s="211">
        <v>46480</v>
      </c>
      <c r="L26" s="212" t="s">
        <v>1321</v>
      </c>
      <c r="M26" s="228"/>
      <c r="N26" s="228"/>
      <c r="O26" s="228"/>
      <c r="P26" s="228"/>
      <c r="Q26" s="228">
        <v>416.29</v>
      </c>
      <c r="R26" s="228"/>
      <c r="S26" s="228"/>
      <c r="T26" s="249"/>
      <c r="U26" s="228"/>
      <c r="V26" s="228"/>
      <c r="W26" s="228"/>
      <c r="X26" s="228"/>
      <c r="Y26" s="229"/>
      <c r="Z26" s="229"/>
      <c r="AA26" s="229"/>
      <c r="AB26" s="230"/>
      <c r="AC26" s="228">
        <f t="shared" ref="AC26" si="1">SUM(M26:X26)</f>
        <v>416.29</v>
      </c>
      <c r="AD26" s="228">
        <v>1583.71</v>
      </c>
      <c r="AE26" s="228"/>
      <c r="AF26" s="217" t="s">
        <v>479</v>
      </c>
    </row>
    <row r="27" spans="1:32" ht="36" x14ac:dyDescent="0.25">
      <c r="A27" s="96">
        <v>22</v>
      </c>
      <c r="B27" s="247"/>
      <c r="C27" s="207" t="s">
        <v>1073</v>
      </c>
      <c r="D27" s="208">
        <v>4236377740007</v>
      </c>
      <c r="E27" s="208"/>
      <c r="F27" s="239"/>
      <c r="G27" s="209"/>
      <c r="H27" s="211"/>
      <c r="I27" s="209" t="s">
        <v>149</v>
      </c>
      <c r="J27" s="211">
        <v>46108</v>
      </c>
      <c r="K27" s="211">
        <v>46473</v>
      </c>
      <c r="L27" s="212" t="s">
        <v>1322</v>
      </c>
      <c r="M27" s="214"/>
      <c r="N27" s="214"/>
      <c r="O27" s="214"/>
      <c r="P27" s="214"/>
      <c r="Q27" s="214">
        <v>50040</v>
      </c>
      <c r="R27" s="214"/>
      <c r="S27" s="214"/>
      <c r="T27" s="214"/>
      <c r="U27" s="214"/>
      <c r="V27" s="214"/>
      <c r="W27" s="214"/>
      <c r="X27" s="214"/>
      <c r="Y27" s="215"/>
      <c r="Z27" s="215"/>
      <c r="AA27" s="215"/>
      <c r="AB27" s="216"/>
      <c r="AC27" s="214">
        <v>50040</v>
      </c>
      <c r="AD27" s="214">
        <v>0</v>
      </c>
      <c r="AE27" s="214"/>
      <c r="AF27" s="217" t="s">
        <v>479</v>
      </c>
    </row>
    <row r="28" spans="1:32" ht="36" x14ac:dyDescent="0.25">
      <c r="A28" s="221">
        <v>23</v>
      </c>
      <c r="B28" s="246"/>
      <c r="C28" s="128" t="s">
        <v>300</v>
      </c>
      <c r="D28" s="98">
        <v>4200909100007</v>
      </c>
      <c r="E28" s="173"/>
      <c r="F28" s="253" t="s">
        <v>527</v>
      </c>
      <c r="G28" s="130"/>
      <c r="H28" s="174"/>
      <c r="I28" s="130" t="s">
        <v>149</v>
      </c>
      <c r="J28" s="132">
        <v>46106</v>
      </c>
      <c r="K28" s="132">
        <v>46106</v>
      </c>
      <c r="L28" s="43" t="s">
        <v>1323</v>
      </c>
      <c r="M28" s="135"/>
      <c r="N28" s="135"/>
      <c r="O28" s="135"/>
      <c r="P28" s="135"/>
      <c r="Q28" s="175"/>
      <c r="R28" s="135"/>
      <c r="S28" s="204"/>
      <c r="T28" s="135"/>
      <c r="U28" s="135"/>
      <c r="V28" s="135"/>
      <c r="W28" s="135"/>
      <c r="X28" s="135"/>
      <c r="Y28" s="176"/>
      <c r="Z28" s="176"/>
      <c r="AA28" s="176"/>
      <c r="AB28" s="177"/>
      <c r="AC28" s="135"/>
      <c r="AD28" s="135">
        <v>17900</v>
      </c>
      <c r="AE28" s="135"/>
      <c r="AF28" s="217" t="s">
        <v>479</v>
      </c>
    </row>
    <row r="29" spans="1:32" ht="36" x14ac:dyDescent="0.25">
      <c r="A29" s="221">
        <v>24</v>
      </c>
      <c r="B29" s="246"/>
      <c r="C29" s="128" t="s">
        <v>300</v>
      </c>
      <c r="D29" s="98">
        <v>4200909100007</v>
      </c>
      <c r="E29" s="173"/>
      <c r="F29" s="99" t="s">
        <v>1324</v>
      </c>
      <c r="G29" s="130"/>
      <c r="H29" s="174"/>
      <c r="I29" s="130" t="s">
        <v>149</v>
      </c>
      <c r="J29" s="132">
        <v>46121</v>
      </c>
      <c r="K29" s="132">
        <v>46486</v>
      </c>
      <c r="L29" s="43" t="s">
        <v>1321</v>
      </c>
      <c r="M29" s="135"/>
      <c r="N29" s="135"/>
      <c r="O29" s="135"/>
      <c r="P29" s="135"/>
      <c r="Q29" s="175"/>
      <c r="R29" s="135"/>
      <c r="S29" s="204"/>
      <c r="T29" s="135"/>
      <c r="U29" s="135"/>
      <c r="V29" s="135"/>
      <c r="W29" s="135"/>
      <c r="X29" s="135"/>
      <c r="Y29" s="176"/>
      <c r="Z29" s="176"/>
      <c r="AA29" s="176"/>
      <c r="AB29" s="177"/>
      <c r="AC29" s="135"/>
      <c r="AD29" s="135">
        <v>2000</v>
      </c>
      <c r="AE29" s="135"/>
      <c r="AF29" s="217" t="s">
        <v>479</v>
      </c>
    </row>
    <row r="30" spans="1:32" ht="28.5" x14ac:dyDescent="0.25">
      <c r="A30" s="221">
        <v>25</v>
      </c>
      <c r="B30" s="246"/>
      <c r="C30" s="222" t="s">
        <v>1325</v>
      </c>
      <c r="D30" s="223"/>
      <c r="E30" s="223"/>
      <c r="F30" s="224" t="s">
        <v>1326</v>
      </c>
      <c r="G30" s="224"/>
      <c r="H30" s="225"/>
      <c r="I30" s="224" t="s">
        <v>1268</v>
      </c>
      <c r="J30" s="226">
        <v>46164</v>
      </c>
      <c r="K30" s="226">
        <v>46529</v>
      </c>
      <c r="L30" s="43" t="s">
        <v>1327</v>
      </c>
      <c r="M30" s="228"/>
      <c r="N30" s="228"/>
      <c r="O30" s="228"/>
      <c r="P30" s="228"/>
      <c r="Q30" s="228"/>
      <c r="R30" s="228">
        <v>566</v>
      </c>
      <c r="S30" s="228"/>
      <c r="T30" s="228"/>
      <c r="U30" s="228"/>
      <c r="V30" s="228"/>
      <c r="W30" s="228"/>
      <c r="X30" s="228"/>
      <c r="Y30" s="229"/>
      <c r="Z30" s="229"/>
      <c r="AA30" s="229"/>
      <c r="AB30" s="230"/>
      <c r="AC30" s="214">
        <f t="shared" si="0"/>
        <v>566</v>
      </c>
      <c r="AD30" s="228">
        <v>5294</v>
      </c>
      <c r="AE30" s="228"/>
      <c r="AF30" s="217" t="s">
        <v>479</v>
      </c>
    </row>
    <row r="31" spans="1:32" ht="28.5" x14ac:dyDescent="0.25">
      <c r="A31" s="221">
        <v>26</v>
      </c>
      <c r="B31" s="245"/>
      <c r="C31" s="207" t="s">
        <v>1249</v>
      </c>
      <c r="D31" s="208">
        <v>4218068540003</v>
      </c>
      <c r="E31" s="208"/>
      <c r="F31" s="253" t="s">
        <v>527</v>
      </c>
      <c r="G31" s="209"/>
      <c r="H31" s="211"/>
      <c r="I31" s="209" t="s">
        <v>1268</v>
      </c>
      <c r="J31" s="211">
        <v>46148</v>
      </c>
      <c r="K31" s="211">
        <v>46513</v>
      </c>
      <c r="L31" s="212" t="s">
        <v>1328</v>
      </c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5"/>
      <c r="Z31" s="215"/>
      <c r="AA31" s="215"/>
      <c r="AB31" s="216"/>
      <c r="AC31" s="214"/>
      <c r="AD31" s="214">
        <v>5570</v>
      </c>
      <c r="AE31" s="214"/>
      <c r="AF31" s="142" t="s">
        <v>479</v>
      </c>
    </row>
    <row r="32" spans="1:32" ht="28.5" x14ac:dyDescent="0.25">
      <c r="A32" s="221">
        <v>27</v>
      </c>
      <c r="B32" s="245"/>
      <c r="C32" s="207" t="s">
        <v>1249</v>
      </c>
      <c r="D32" s="208">
        <v>4218068540003</v>
      </c>
      <c r="E32" s="208"/>
      <c r="F32" s="239" t="s">
        <v>1251</v>
      </c>
      <c r="G32" s="209"/>
      <c r="H32" s="211"/>
      <c r="I32" s="209" t="s">
        <v>1268</v>
      </c>
      <c r="J32" s="211">
        <v>46148</v>
      </c>
      <c r="K32" s="211">
        <v>46148</v>
      </c>
      <c r="L32" s="212" t="s">
        <v>1328</v>
      </c>
      <c r="M32" s="214"/>
      <c r="N32" s="214"/>
      <c r="O32" s="214"/>
      <c r="P32" s="214"/>
      <c r="Q32" s="214">
        <v>5570</v>
      </c>
      <c r="R32" s="214"/>
      <c r="S32" s="214"/>
      <c r="T32" s="214"/>
      <c r="U32" s="214"/>
      <c r="V32" s="214"/>
      <c r="W32" s="214"/>
      <c r="X32" s="214"/>
      <c r="Y32" s="215"/>
      <c r="Z32" s="215"/>
      <c r="AA32" s="215"/>
      <c r="AB32" s="216"/>
      <c r="AC32" s="214">
        <v>5570</v>
      </c>
      <c r="AD32" s="214">
        <v>0</v>
      </c>
      <c r="AE32" s="214"/>
      <c r="AF32" s="142" t="s">
        <v>479</v>
      </c>
    </row>
    <row r="33" spans="1:32" ht="36" x14ac:dyDescent="0.25">
      <c r="A33" s="221">
        <v>28</v>
      </c>
      <c r="B33" s="246"/>
      <c r="C33" s="207" t="s">
        <v>1139</v>
      </c>
      <c r="D33" s="208">
        <v>4200303990007</v>
      </c>
      <c r="E33" s="223"/>
      <c r="F33" s="224" t="s">
        <v>309</v>
      </c>
      <c r="G33" s="224"/>
      <c r="H33" s="225" t="s">
        <v>1305</v>
      </c>
      <c r="I33" s="224" t="s">
        <v>1271</v>
      </c>
      <c r="J33" s="226">
        <v>46153</v>
      </c>
      <c r="K33" s="226">
        <v>46518</v>
      </c>
      <c r="L33" s="41" t="s">
        <v>1304</v>
      </c>
      <c r="M33" s="214"/>
      <c r="N33" s="214"/>
      <c r="O33" s="214"/>
      <c r="P33" s="214"/>
      <c r="Q33" s="214"/>
      <c r="R33" s="237">
        <v>1999.59</v>
      </c>
      <c r="S33" s="214"/>
      <c r="T33" s="214"/>
      <c r="U33" s="214"/>
      <c r="V33" s="214"/>
      <c r="W33" s="214"/>
      <c r="X33" s="214"/>
      <c r="Y33" s="215"/>
      <c r="Z33" s="215"/>
      <c r="AA33" s="215"/>
      <c r="AB33" s="216"/>
      <c r="AC33" s="214">
        <v>1999.59</v>
      </c>
      <c r="AD33" s="214">
        <v>0.41</v>
      </c>
      <c r="AE33" s="214"/>
      <c r="AF33" s="217" t="s">
        <v>479</v>
      </c>
    </row>
    <row r="34" spans="1:32" ht="36" x14ac:dyDescent="0.25">
      <c r="A34" s="221">
        <v>29</v>
      </c>
      <c r="B34" s="246"/>
      <c r="C34" s="207" t="s">
        <v>1180</v>
      </c>
      <c r="D34" s="208">
        <v>4200999090005</v>
      </c>
      <c r="E34" s="208"/>
      <c r="F34" s="239" t="s">
        <v>1181</v>
      </c>
      <c r="G34" s="209"/>
      <c r="H34" s="211"/>
      <c r="I34" s="209" t="s">
        <v>870</v>
      </c>
      <c r="J34" s="211">
        <v>46153</v>
      </c>
      <c r="K34" s="211">
        <v>46518</v>
      </c>
      <c r="L34" s="212" t="s">
        <v>1321</v>
      </c>
      <c r="M34" s="214"/>
      <c r="N34" s="214"/>
      <c r="O34" s="214"/>
      <c r="P34" s="214"/>
      <c r="Q34" s="214"/>
      <c r="R34" s="214">
        <v>1268</v>
      </c>
      <c r="S34" s="214"/>
      <c r="T34" s="214"/>
      <c r="U34" s="214"/>
      <c r="V34" s="214"/>
      <c r="W34" s="214"/>
      <c r="X34" s="214"/>
      <c r="Y34" s="215"/>
      <c r="Z34" s="215"/>
      <c r="AA34" s="215"/>
      <c r="AB34" s="216"/>
      <c r="AC34" s="214">
        <v>1268</v>
      </c>
      <c r="AD34" s="214">
        <v>732</v>
      </c>
      <c r="AE34" s="214"/>
      <c r="AF34" s="142" t="s">
        <v>479</v>
      </c>
    </row>
    <row r="35" spans="1:32" ht="36" x14ac:dyDescent="0.25">
      <c r="A35" s="221">
        <v>30</v>
      </c>
      <c r="B35" s="246"/>
      <c r="C35" s="207" t="s">
        <v>1113</v>
      </c>
      <c r="D35" s="208">
        <v>4200316890001</v>
      </c>
      <c r="E35" s="208"/>
      <c r="F35" s="209" t="s">
        <v>1115</v>
      </c>
      <c r="G35" s="209"/>
      <c r="H35" s="211" t="s">
        <v>1116</v>
      </c>
      <c r="I35" s="209" t="s">
        <v>1101</v>
      </c>
      <c r="J35" s="211">
        <v>46167</v>
      </c>
      <c r="K35" s="211">
        <v>46532</v>
      </c>
      <c r="L35" s="41" t="s">
        <v>1329</v>
      </c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5"/>
      <c r="Z35" s="215"/>
      <c r="AA35" s="215"/>
      <c r="AB35" s="216"/>
      <c r="AC35" s="214"/>
      <c r="AD35" s="214">
        <v>40000</v>
      </c>
      <c r="AE35" s="214"/>
      <c r="AF35" s="142" t="s">
        <v>479</v>
      </c>
    </row>
    <row r="36" spans="1:32" ht="28.5" x14ac:dyDescent="0.25">
      <c r="A36" s="213"/>
      <c r="B36" s="245"/>
      <c r="C36" s="207" t="s">
        <v>1107</v>
      </c>
      <c r="D36" s="208">
        <v>4201407800001</v>
      </c>
      <c r="E36" s="208"/>
      <c r="F36" s="209" t="s">
        <v>1330</v>
      </c>
      <c r="G36" s="209"/>
      <c r="H36" s="211"/>
      <c r="I36" s="209" t="s">
        <v>1268</v>
      </c>
      <c r="J36" s="211">
        <v>46161</v>
      </c>
      <c r="K36" s="211">
        <v>46526</v>
      </c>
      <c r="L36" s="41" t="s">
        <v>1331</v>
      </c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9"/>
      <c r="Z36" s="229"/>
      <c r="AA36" s="229"/>
      <c r="AB36" s="230"/>
      <c r="AC36" s="228"/>
      <c r="AD36" s="228">
        <v>1500</v>
      </c>
      <c r="AE36" s="228"/>
      <c r="AF36" s="217" t="s">
        <v>479</v>
      </c>
    </row>
    <row r="37" spans="1:32" ht="28.5" x14ac:dyDescent="0.25">
      <c r="A37" s="213"/>
      <c r="B37" s="245"/>
      <c r="C37" s="207"/>
      <c r="D37" s="208"/>
      <c r="E37" s="208"/>
      <c r="F37" s="209"/>
      <c r="G37" s="209"/>
      <c r="H37" s="210"/>
      <c r="I37" s="209"/>
      <c r="J37" s="211"/>
      <c r="K37" s="211"/>
      <c r="L37" s="43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5"/>
      <c r="Z37" s="215"/>
      <c r="AA37" s="215"/>
      <c r="AB37" s="216"/>
      <c r="AC37" s="228">
        <f t="shared" si="0"/>
        <v>0</v>
      </c>
      <c r="AD37" s="214"/>
      <c r="AE37" s="214"/>
      <c r="AF37" s="142" t="s">
        <v>479</v>
      </c>
    </row>
    <row r="38" spans="1:32" ht="28.5" x14ac:dyDescent="0.25">
      <c r="A38" s="213"/>
      <c r="B38" s="245"/>
      <c r="C38" s="207"/>
      <c r="D38" s="208"/>
      <c r="E38" s="208"/>
      <c r="F38" s="209"/>
      <c r="G38" s="209"/>
      <c r="H38" s="238"/>
      <c r="I38" s="209"/>
      <c r="J38" s="211"/>
      <c r="K38" s="211"/>
      <c r="L38" s="43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5"/>
      <c r="Z38" s="215"/>
      <c r="AA38" s="215"/>
      <c r="AB38" s="216"/>
      <c r="AC38" s="214">
        <f t="shared" si="0"/>
        <v>0</v>
      </c>
      <c r="AD38" s="214"/>
      <c r="AE38" s="214"/>
      <c r="AF38" s="142" t="s">
        <v>479</v>
      </c>
    </row>
    <row r="39" spans="1:32" ht="28.5" x14ac:dyDescent="0.25">
      <c r="A39" s="213"/>
      <c r="B39" s="245"/>
      <c r="C39" s="207"/>
      <c r="D39" s="208"/>
      <c r="E39" s="208"/>
      <c r="F39" s="239"/>
      <c r="G39" s="209"/>
      <c r="H39" s="211"/>
      <c r="I39" s="209"/>
      <c r="J39" s="211"/>
      <c r="K39" s="211"/>
      <c r="L39" s="212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5"/>
      <c r="Z39" s="215"/>
      <c r="AA39" s="215"/>
      <c r="AB39" s="216"/>
      <c r="AC39" s="228">
        <f t="shared" si="0"/>
        <v>0</v>
      </c>
      <c r="AD39" s="214"/>
      <c r="AE39" s="214"/>
      <c r="AF39" s="142" t="s">
        <v>479</v>
      </c>
    </row>
    <row r="40" spans="1:32" ht="36" x14ac:dyDescent="0.25">
      <c r="A40" s="213">
        <v>51</v>
      </c>
      <c r="B40" s="245"/>
      <c r="C40" s="207" t="s">
        <v>975</v>
      </c>
      <c r="D40" s="208">
        <v>4201229940007</v>
      </c>
      <c r="E40" s="208"/>
      <c r="F40" s="239" t="s">
        <v>1234</v>
      </c>
      <c r="G40" s="209"/>
      <c r="H40" s="211" t="s">
        <v>1235</v>
      </c>
      <c r="I40" s="209" t="s">
        <v>870</v>
      </c>
      <c r="J40" s="211">
        <v>45937</v>
      </c>
      <c r="K40" s="211">
        <v>46302</v>
      </c>
      <c r="L40" s="212" t="s">
        <v>1236</v>
      </c>
      <c r="M40" s="214"/>
      <c r="N40" s="214">
        <v>25873.99</v>
      </c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5"/>
      <c r="Z40" s="215"/>
      <c r="AA40" s="215"/>
      <c r="AB40" s="216"/>
      <c r="AC40" s="214">
        <v>25873.99</v>
      </c>
      <c r="AD40" s="214">
        <v>0</v>
      </c>
      <c r="AE40" s="214"/>
      <c r="AF40" s="142" t="s">
        <v>479</v>
      </c>
    </row>
    <row r="41" spans="1:32" ht="36" x14ac:dyDescent="0.25">
      <c r="A41" s="213">
        <v>32</v>
      </c>
      <c r="B41" s="245"/>
      <c r="C41" s="207" t="s">
        <v>1187</v>
      </c>
      <c r="D41" s="208">
        <v>4200056290005</v>
      </c>
      <c r="E41" s="208"/>
      <c r="F41" s="209" t="s">
        <v>1188</v>
      </c>
      <c r="G41" s="209"/>
      <c r="H41" s="210" t="s">
        <v>1189</v>
      </c>
      <c r="I41" s="209" t="s">
        <v>30</v>
      </c>
      <c r="J41" s="211">
        <v>45849</v>
      </c>
      <c r="K41" s="211">
        <v>46214</v>
      </c>
      <c r="L41" s="43" t="s">
        <v>1190</v>
      </c>
      <c r="M41" s="214"/>
      <c r="N41" s="214">
        <v>586.44000000000005</v>
      </c>
      <c r="O41" s="214"/>
      <c r="P41" s="214">
        <v>305.88</v>
      </c>
      <c r="Q41" s="214"/>
      <c r="R41" s="214"/>
      <c r="S41" s="214"/>
      <c r="T41" s="214"/>
      <c r="U41" s="214"/>
      <c r="V41" s="214"/>
      <c r="W41" s="214"/>
      <c r="X41" s="214"/>
      <c r="Y41" s="215"/>
      <c r="Z41" s="215"/>
      <c r="AA41" s="215"/>
      <c r="AB41" s="216"/>
      <c r="AC41" s="214">
        <v>2077.69</v>
      </c>
      <c r="AD41" s="214">
        <v>2763.55</v>
      </c>
      <c r="AE41" s="214"/>
      <c r="AF41" s="142" t="s">
        <v>479</v>
      </c>
    </row>
    <row r="42" spans="1:32" ht="36" x14ac:dyDescent="0.25">
      <c r="A42" s="213">
        <v>46</v>
      </c>
      <c r="B42" s="245"/>
      <c r="C42" s="207" t="s">
        <v>1180</v>
      </c>
      <c r="D42" s="208">
        <v>4200999090005</v>
      </c>
      <c r="E42" s="208"/>
      <c r="F42" s="239" t="s">
        <v>1181</v>
      </c>
      <c r="G42" s="209"/>
      <c r="H42" s="211"/>
      <c r="I42" s="209" t="s">
        <v>870</v>
      </c>
      <c r="J42" s="211">
        <v>45924</v>
      </c>
      <c r="K42" s="211">
        <v>46289</v>
      </c>
      <c r="L42" s="212" t="s">
        <v>1204</v>
      </c>
      <c r="M42" s="214"/>
      <c r="N42" s="214">
        <v>506.05</v>
      </c>
      <c r="O42" s="214"/>
      <c r="P42" s="214">
        <v>3357.62</v>
      </c>
      <c r="Q42" s="214"/>
      <c r="R42" s="214"/>
      <c r="S42" s="214"/>
      <c r="T42" s="214"/>
      <c r="U42" s="214"/>
      <c r="V42" s="214"/>
      <c r="W42" s="214"/>
      <c r="X42" s="214"/>
      <c r="Y42" s="215"/>
      <c r="Z42" s="215"/>
      <c r="AA42" s="215"/>
      <c r="AB42" s="216"/>
      <c r="AC42" s="214">
        <v>5000</v>
      </c>
      <c r="AD42" s="214">
        <v>0</v>
      </c>
      <c r="AE42" s="214"/>
      <c r="AF42" s="142" t="s">
        <v>479</v>
      </c>
    </row>
    <row r="43" spans="1:32" ht="54" x14ac:dyDescent="0.25">
      <c r="A43" s="213">
        <v>52</v>
      </c>
      <c r="B43" s="245"/>
      <c r="C43" s="112" t="s">
        <v>1012</v>
      </c>
      <c r="D43" s="113">
        <v>4302202850007</v>
      </c>
      <c r="E43" s="113"/>
      <c r="F43" s="112" t="s">
        <v>1013</v>
      </c>
      <c r="G43" s="209"/>
      <c r="H43" s="211" t="s">
        <v>1237</v>
      </c>
      <c r="I43" s="209" t="s">
        <v>30</v>
      </c>
      <c r="J43" s="211">
        <v>45901</v>
      </c>
      <c r="K43" s="211">
        <v>46266</v>
      </c>
      <c r="L43" s="212" t="s">
        <v>1238</v>
      </c>
      <c r="M43" s="214">
        <v>300</v>
      </c>
      <c r="N43" s="214">
        <v>300</v>
      </c>
      <c r="O43" s="214">
        <v>300</v>
      </c>
      <c r="P43" s="214">
        <v>300</v>
      </c>
      <c r="Q43" s="214">
        <v>300</v>
      </c>
      <c r="R43" s="214"/>
      <c r="S43" s="214"/>
      <c r="T43" s="214"/>
      <c r="U43" s="214"/>
      <c r="V43" s="214"/>
      <c r="W43" s="214"/>
      <c r="X43" s="214"/>
      <c r="Y43" s="215"/>
      <c r="Z43" s="215"/>
      <c r="AA43" s="215"/>
      <c r="AB43" s="216"/>
      <c r="AC43" s="214">
        <v>3970</v>
      </c>
      <c r="AD43" s="214">
        <v>2020</v>
      </c>
      <c r="AE43" s="214"/>
      <c r="AF43" s="142" t="s">
        <v>479</v>
      </c>
    </row>
    <row r="44" spans="1:32" ht="31.5" x14ac:dyDescent="0.25">
      <c r="A44" s="213">
        <v>54</v>
      </c>
      <c r="B44" s="245"/>
      <c r="C44" s="207" t="s">
        <v>997</v>
      </c>
      <c r="D44" s="208">
        <v>4200250420009</v>
      </c>
      <c r="E44" s="208"/>
      <c r="F44" s="239" t="s">
        <v>672</v>
      </c>
      <c r="G44" s="209"/>
      <c r="H44" s="211" t="s">
        <v>1242</v>
      </c>
      <c r="I44" s="209" t="s">
        <v>30</v>
      </c>
      <c r="J44" s="211">
        <v>45975</v>
      </c>
      <c r="K44" s="211">
        <v>46340</v>
      </c>
      <c r="L44" s="212" t="s">
        <v>1243</v>
      </c>
      <c r="M44" s="214"/>
      <c r="N44" s="214">
        <v>305.51</v>
      </c>
      <c r="O44" s="214"/>
      <c r="P44" s="214"/>
      <c r="Q44" s="214">
        <v>346.85</v>
      </c>
      <c r="R44" s="214"/>
      <c r="S44" s="214"/>
      <c r="T44" s="214"/>
      <c r="U44" s="214"/>
      <c r="V44" s="214"/>
      <c r="W44" s="214"/>
      <c r="X44" s="214"/>
      <c r="Y44" s="215"/>
      <c r="Z44" s="215"/>
      <c r="AA44" s="215"/>
      <c r="AB44" s="216"/>
      <c r="AC44" s="214">
        <v>729.28</v>
      </c>
      <c r="AD44" s="214">
        <v>5202.55</v>
      </c>
      <c r="AE44" s="214"/>
      <c r="AF44" s="142" t="s">
        <v>479</v>
      </c>
    </row>
    <row r="45" spans="1:32" ht="31.5" x14ac:dyDescent="0.25">
      <c r="A45" s="213">
        <v>55</v>
      </c>
      <c r="B45" s="245"/>
      <c r="C45" s="207" t="s">
        <v>321</v>
      </c>
      <c r="D45" s="208"/>
      <c r="E45" s="208"/>
      <c r="F45" s="209" t="s">
        <v>70</v>
      </c>
      <c r="G45" s="209"/>
      <c r="H45" s="238">
        <v>45992</v>
      </c>
      <c r="I45" s="209" t="s">
        <v>30</v>
      </c>
      <c r="J45" s="211">
        <v>45761</v>
      </c>
      <c r="K45" s="211">
        <v>46126</v>
      </c>
      <c r="L45" s="43" t="s">
        <v>1193</v>
      </c>
      <c r="M45" s="214"/>
      <c r="N45" s="214"/>
      <c r="O45" s="214">
        <v>680</v>
      </c>
      <c r="P45" s="214"/>
      <c r="Q45" s="214"/>
      <c r="R45" s="214"/>
      <c r="S45" s="214"/>
      <c r="T45" s="214"/>
      <c r="U45" s="214"/>
      <c r="V45" s="214"/>
      <c r="W45" s="214"/>
      <c r="X45" s="214"/>
      <c r="Y45" s="215"/>
      <c r="Z45" s="215"/>
      <c r="AA45" s="215"/>
      <c r="AB45" s="216"/>
      <c r="AC45" s="214">
        <v>4215.7</v>
      </c>
      <c r="AD45" s="214">
        <v>1760</v>
      </c>
      <c r="AE45" s="214"/>
      <c r="AF45" s="142" t="s">
        <v>479</v>
      </c>
    </row>
    <row r="46" spans="1:32" ht="36" x14ac:dyDescent="0.25">
      <c r="A46" s="213"/>
      <c r="B46" s="245"/>
      <c r="C46" s="207" t="s">
        <v>1087</v>
      </c>
      <c r="D46" s="208">
        <v>4201791980003</v>
      </c>
      <c r="E46" s="208"/>
      <c r="F46" s="239" t="s">
        <v>1191</v>
      </c>
      <c r="G46" s="209"/>
      <c r="H46" s="211" t="s">
        <v>1192</v>
      </c>
      <c r="I46" s="209" t="s">
        <v>30</v>
      </c>
      <c r="J46" s="211">
        <v>45849</v>
      </c>
      <c r="K46" s="211">
        <v>46214</v>
      </c>
      <c r="L46" s="212" t="s">
        <v>1194</v>
      </c>
      <c r="M46" s="214"/>
      <c r="N46" s="214"/>
      <c r="O46" s="214">
        <v>80</v>
      </c>
      <c r="P46" s="214"/>
      <c r="Q46" s="214"/>
      <c r="R46" s="214"/>
      <c r="S46" s="214"/>
      <c r="T46" s="214"/>
      <c r="U46" s="214"/>
      <c r="V46" s="214"/>
      <c r="W46" s="214"/>
      <c r="X46" s="214"/>
      <c r="Y46" s="215"/>
      <c r="Z46" s="215"/>
      <c r="AA46" s="215"/>
      <c r="AB46" s="216"/>
      <c r="AC46" s="214">
        <v>3573.44</v>
      </c>
      <c r="AD46" s="214">
        <v>2054</v>
      </c>
      <c r="AE46" s="214"/>
      <c r="AF46" s="142" t="s">
        <v>479</v>
      </c>
    </row>
    <row r="47" spans="1:32" ht="18" x14ac:dyDescent="0.25">
      <c r="A47" s="213"/>
      <c r="B47" s="245"/>
      <c r="C47" s="207"/>
      <c r="D47" s="208"/>
      <c r="E47" s="208"/>
      <c r="F47" s="239"/>
      <c r="G47" s="209"/>
      <c r="H47" s="211"/>
      <c r="I47" s="209"/>
      <c r="J47" s="211"/>
      <c r="K47" s="211"/>
      <c r="L47" s="212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5"/>
      <c r="Z47" s="215"/>
      <c r="AA47" s="215"/>
      <c r="AB47" s="216"/>
      <c r="AC47" s="228">
        <f t="shared" si="0"/>
        <v>0</v>
      </c>
      <c r="AD47" s="214"/>
      <c r="AE47" s="214"/>
      <c r="AF47" s="235"/>
    </row>
    <row r="48" spans="1:32" ht="18" x14ac:dyDescent="0.25">
      <c r="A48" s="213"/>
      <c r="B48" s="245"/>
      <c r="C48" s="207"/>
      <c r="D48" s="208"/>
      <c r="E48" s="208"/>
      <c r="F48" s="239"/>
      <c r="G48" s="209"/>
      <c r="H48" s="211"/>
      <c r="I48" s="209"/>
      <c r="J48" s="211"/>
      <c r="K48" s="211"/>
      <c r="L48" s="212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5"/>
      <c r="Z48" s="215"/>
      <c r="AA48" s="215"/>
      <c r="AB48" s="216"/>
      <c r="AC48" s="214">
        <f t="shared" si="0"/>
        <v>0</v>
      </c>
      <c r="AD48" s="214"/>
      <c r="AE48" s="214"/>
      <c r="AF48" s="235"/>
    </row>
    <row r="49" spans="1:32" ht="28.5" x14ac:dyDescent="0.25">
      <c r="A49" s="213"/>
      <c r="B49" s="245"/>
      <c r="C49" s="207"/>
      <c r="D49" s="208"/>
      <c r="E49" s="208"/>
      <c r="F49" s="239"/>
      <c r="G49" s="209"/>
      <c r="H49" s="211"/>
      <c r="I49" s="209"/>
      <c r="J49" s="211"/>
      <c r="K49" s="211"/>
      <c r="L49" s="212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5"/>
      <c r="Z49" s="215"/>
      <c r="AA49" s="215"/>
      <c r="AB49" s="216"/>
      <c r="AC49" s="228">
        <f t="shared" si="0"/>
        <v>0</v>
      </c>
      <c r="AD49" s="214"/>
      <c r="AE49" s="214"/>
      <c r="AF49" s="142" t="s">
        <v>479</v>
      </c>
    </row>
    <row r="50" spans="1:32" ht="28.5" x14ac:dyDescent="0.25">
      <c r="A50" s="213"/>
      <c r="B50" s="245"/>
      <c r="C50" s="207"/>
      <c r="D50" s="208"/>
      <c r="E50" s="208"/>
      <c r="F50" s="251"/>
      <c r="G50" s="209"/>
      <c r="H50" s="211"/>
      <c r="I50" s="209"/>
      <c r="J50" s="211"/>
      <c r="K50" s="211"/>
      <c r="L50" s="212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5"/>
      <c r="Z50" s="215"/>
      <c r="AA50" s="215"/>
      <c r="AB50" s="216"/>
      <c r="AC50" s="214">
        <f t="shared" si="0"/>
        <v>0</v>
      </c>
      <c r="AD50" s="214"/>
      <c r="AE50" s="214"/>
      <c r="AF50" s="142" t="s">
        <v>479</v>
      </c>
    </row>
    <row r="51" spans="1:32" ht="28.5" x14ac:dyDescent="0.25">
      <c r="A51" s="213"/>
      <c r="B51" s="245"/>
      <c r="C51" s="207"/>
      <c r="D51" s="208"/>
      <c r="E51" s="208"/>
      <c r="F51" s="239"/>
      <c r="G51" s="209"/>
      <c r="H51" s="211"/>
      <c r="I51" s="209"/>
      <c r="J51" s="211"/>
      <c r="K51" s="211"/>
      <c r="L51" s="212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5"/>
      <c r="Z51" s="215"/>
      <c r="AA51" s="215"/>
      <c r="AB51" s="216"/>
      <c r="AC51" s="228">
        <f t="shared" si="0"/>
        <v>0</v>
      </c>
      <c r="AD51" s="214"/>
      <c r="AE51" s="214"/>
      <c r="AF51" s="142" t="s">
        <v>479</v>
      </c>
    </row>
    <row r="52" spans="1:32" ht="28.5" x14ac:dyDescent="0.25">
      <c r="A52" s="213"/>
      <c r="B52" s="245"/>
      <c r="C52" s="207"/>
      <c r="D52" s="208"/>
      <c r="E52" s="208"/>
      <c r="F52" s="239"/>
      <c r="G52" s="209"/>
      <c r="H52" s="211"/>
      <c r="I52" s="209"/>
      <c r="J52" s="211"/>
      <c r="K52" s="211"/>
      <c r="L52" s="212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5"/>
      <c r="Z52" s="215"/>
      <c r="AA52" s="215"/>
      <c r="AB52" s="216"/>
      <c r="AC52" s="214">
        <f t="shared" si="0"/>
        <v>0</v>
      </c>
      <c r="AD52" s="214"/>
      <c r="AE52" s="214"/>
      <c r="AF52" s="142" t="s">
        <v>479</v>
      </c>
    </row>
    <row r="53" spans="1:32" ht="28.5" x14ac:dyDescent="0.25">
      <c r="A53" s="213"/>
      <c r="B53" s="245"/>
      <c r="C53" s="207"/>
      <c r="D53" s="208"/>
      <c r="E53" s="208"/>
      <c r="F53" s="239"/>
      <c r="G53" s="209"/>
      <c r="H53" s="211"/>
      <c r="I53" s="209"/>
      <c r="J53" s="211"/>
      <c r="K53" s="211"/>
      <c r="L53" s="212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5"/>
      <c r="Z53" s="215"/>
      <c r="AA53" s="215"/>
      <c r="AB53" s="216"/>
      <c r="AC53" s="228">
        <f t="shared" si="0"/>
        <v>0</v>
      </c>
      <c r="AD53" s="214"/>
      <c r="AE53" s="214"/>
      <c r="AF53" s="142" t="s">
        <v>479</v>
      </c>
    </row>
    <row r="54" spans="1:32" ht="28.5" x14ac:dyDescent="0.25">
      <c r="A54" s="213"/>
      <c r="B54" s="245"/>
      <c r="C54" s="207"/>
      <c r="D54" s="208"/>
      <c r="E54" s="208"/>
      <c r="F54" s="239"/>
      <c r="G54" s="209"/>
      <c r="H54" s="211"/>
      <c r="I54" s="209"/>
      <c r="J54" s="211"/>
      <c r="K54" s="211"/>
      <c r="L54" s="212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5"/>
      <c r="Z54" s="215"/>
      <c r="AA54" s="215"/>
      <c r="AB54" s="216"/>
      <c r="AC54" s="214">
        <f t="shared" si="0"/>
        <v>0</v>
      </c>
      <c r="AD54" s="214"/>
      <c r="AE54" s="214"/>
      <c r="AF54" s="142" t="s">
        <v>479</v>
      </c>
    </row>
    <row r="55" spans="1:32" ht="18" x14ac:dyDescent="0.25">
      <c r="A55" s="213"/>
      <c r="B55" s="245"/>
      <c r="C55" s="207"/>
      <c r="D55" s="208"/>
      <c r="E55" s="208"/>
      <c r="F55" s="239"/>
      <c r="G55" s="209"/>
      <c r="H55" s="211"/>
      <c r="I55" s="209"/>
      <c r="J55" s="211"/>
      <c r="K55" s="211"/>
      <c r="L55" s="212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5"/>
      <c r="Z55" s="215"/>
      <c r="AA55" s="215"/>
      <c r="AB55" s="216"/>
      <c r="AC55" s="228">
        <f t="shared" si="0"/>
        <v>0</v>
      </c>
      <c r="AD55" s="214"/>
      <c r="AE55" s="214"/>
      <c r="AF55" s="235"/>
    </row>
    <row r="56" spans="1:32" ht="28.5" x14ac:dyDescent="0.25">
      <c r="A56" s="213"/>
      <c r="B56" s="245"/>
      <c r="C56" s="207"/>
      <c r="D56" s="208"/>
      <c r="E56" s="208"/>
      <c r="F56" s="239"/>
      <c r="G56" s="209"/>
      <c r="H56" s="211"/>
      <c r="I56" s="209"/>
      <c r="J56" s="211"/>
      <c r="K56" s="211"/>
      <c r="L56" s="212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5"/>
      <c r="Z56" s="215"/>
      <c r="AA56" s="215"/>
      <c r="AB56" s="216"/>
      <c r="AC56" s="214">
        <f t="shared" si="0"/>
        <v>0</v>
      </c>
      <c r="AD56" s="214"/>
      <c r="AE56" s="214"/>
      <c r="AF56" s="142" t="s">
        <v>479</v>
      </c>
    </row>
    <row r="57" spans="1:32" ht="28.5" x14ac:dyDescent="0.25">
      <c r="A57" s="213"/>
      <c r="B57" s="245"/>
      <c r="C57" s="112"/>
      <c r="D57" s="113"/>
      <c r="E57" s="113"/>
      <c r="F57" s="112"/>
      <c r="G57" s="209"/>
      <c r="H57" s="211"/>
      <c r="I57" s="209"/>
      <c r="J57" s="211"/>
      <c r="K57" s="211"/>
      <c r="L57" s="212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5"/>
      <c r="Z57" s="215"/>
      <c r="AA57" s="215"/>
      <c r="AB57" s="216"/>
      <c r="AC57" s="228">
        <f t="shared" si="0"/>
        <v>0</v>
      </c>
      <c r="AD57" s="214"/>
      <c r="AE57" s="214"/>
      <c r="AF57" s="142" t="s">
        <v>479</v>
      </c>
    </row>
    <row r="58" spans="1:32" ht="18" x14ac:dyDescent="0.25">
      <c r="A58" s="213"/>
      <c r="B58" s="245"/>
      <c r="C58" s="207"/>
      <c r="D58" s="208"/>
      <c r="E58" s="208"/>
      <c r="F58" s="239"/>
      <c r="G58" s="209"/>
      <c r="H58" s="211"/>
      <c r="I58" s="209"/>
      <c r="J58" s="211"/>
      <c r="K58" s="211"/>
      <c r="L58" s="212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37"/>
      <c r="Y58" s="215"/>
      <c r="Z58" s="215"/>
      <c r="AA58" s="215"/>
      <c r="AB58" s="216"/>
      <c r="AC58" s="214">
        <f t="shared" si="0"/>
        <v>0</v>
      </c>
      <c r="AD58" s="214"/>
      <c r="AE58" s="214"/>
      <c r="AF58" s="235"/>
    </row>
    <row r="59" spans="1:32" ht="28.5" x14ac:dyDescent="0.25">
      <c r="A59" s="213"/>
      <c r="B59" s="245"/>
      <c r="C59" s="207"/>
      <c r="D59" s="208"/>
      <c r="E59" s="208"/>
      <c r="F59" s="239"/>
      <c r="G59" s="209"/>
      <c r="H59" s="211"/>
      <c r="I59" s="209"/>
      <c r="J59" s="211"/>
      <c r="K59" s="211"/>
      <c r="L59" s="212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5"/>
      <c r="Z59" s="215"/>
      <c r="AA59" s="215"/>
      <c r="AB59" s="216"/>
      <c r="AC59" s="228">
        <f t="shared" si="0"/>
        <v>0</v>
      </c>
      <c r="AD59" s="214"/>
      <c r="AE59" s="214"/>
      <c r="AF59" s="142" t="s">
        <v>479</v>
      </c>
    </row>
    <row r="60" spans="1:32" ht="18" x14ac:dyDescent="0.25">
      <c r="A60" s="213"/>
      <c r="B60" s="245"/>
      <c r="C60" s="207"/>
      <c r="D60" s="208"/>
      <c r="E60" s="208"/>
      <c r="F60" s="239"/>
      <c r="G60" s="209"/>
      <c r="H60" s="211"/>
      <c r="I60" s="209"/>
      <c r="J60" s="211"/>
      <c r="K60" s="211"/>
      <c r="L60" s="212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5"/>
      <c r="Z60" s="215"/>
      <c r="AA60" s="215"/>
      <c r="AB60" s="216"/>
      <c r="AC60" s="214">
        <f t="shared" si="0"/>
        <v>0</v>
      </c>
      <c r="AD60" s="214"/>
      <c r="AE60" s="214"/>
      <c r="AF60" s="235"/>
    </row>
    <row r="61" spans="1:32" ht="18" x14ac:dyDescent="0.25">
      <c r="A61" s="213"/>
      <c r="B61" s="245"/>
      <c r="C61" s="207"/>
      <c r="D61" s="208"/>
      <c r="E61" s="208"/>
      <c r="F61" s="239"/>
      <c r="G61" s="209"/>
      <c r="H61" s="211"/>
      <c r="I61" s="209"/>
      <c r="J61" s="211"/>
      <c r="K61" s="211"/>
      <c r="L61" s="212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5"/>
      <c r="Z61" s="215"/>
      <c r="AA61" s="215"/>
      <c r="AB61" s="216"/>
      <c r="AC61" s="228">
        <f t="shared" si="0"/>
        <v>0</v>
      </c>
      <c r="AD61" s="214"/>
      <c r="AE61" s="214"/>
      <c r="AF61" s="235"/>
    </row>
    <row r="62" spans="1:32" ht="18" x14ac:dyDescent="0.25">
      <c r="A62" s="213"/>
      <c r="B62" s="245"/>
      <c r="C62" s="207"/>
      <c r="D62" s="208"/>
      <c r="E62" s="208"/>
      <c r="F62" s="252"/>
      <c r="G62" s="209"/>
      <c r="H62" s="211"/>
      <c r="I62" s="209"/>
      <c r="J62" s="211"/>
      <c r="K62" s="211"/>
      <c r="L62" s="212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5"/>
      <c r="Z62" s="215"/>
      <c r="AA62" s="215"/>
      <c r="AB62" s="216"/>
      <c r="AC62" s="214">
        <f t="shared" si="0"/>
        <v>0</v>
      </c>
      <c r="AD62" s="214"/>
      <c r="AE62" s="214"/>
      <c r="AF62" s="142"/>
    </row>
    <row r="63" spans="1:32" ht="28.5" x14ac:dyDescent="0.25">
      <c r="A63" s="213"/>
      <c r="B63" s="245"/>
      <c r="C63" s="207"/>
      <c r="D63" s="208"/>
      <c r="E63" s="208"/>
      <c r="F63" s="239"/>
      <c r="G63" s="209"/>
      <c r="H63" s="211"/>
      <c r="I63" s="209"/>
      <c r="J63" s="211"/>
      <c r="K63" s="211"/>
      <c r="L63" s="212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5"/>
      <c r="Z63" s="215"/>
      <c r="AA63" s="215"/>
      <c r="AB63" s="216"/>
      <c r="AC63" s="228">
        <f t="shared" si="0"/>
        <v>0</v>
      </c>
      <c r="AD63" s="214"/>
      <c r="AE63" s="214"/>
      <c r="AF63" s="142" t="s">
        <v>479</v>
      </c>
    </row>
    <row r="64" spans="1:32" ht="18" x14ac:dyDescent="0.25">
      <c r="A64" s="213"/>
      <c r="B64" s="245"/>
      <c r="C64" s="207"/>
      <c r="D64" s="208"/>
      <c r="E64" s="208"/>
      <c r="F64" s="239"/>
      <c r="G64" s="209"/>
      <c r="H64" s="211"/>
      <c r="I64" s="209"/>
      <c r="J64" s="211"/>
      <c r="K64" s="211"/>
      <c r="L64" s="212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5"/>
      <c r="Z64" s="215"/>
      <c r="AA64" s="215"/>
      <c r="AB64" s="216"/>
      <c r="AC64" s="214">
        <f t="shared" si="0"/>
        <v>0</v>
      </c>
      <c r="AD64" s="214"/>
      <c r="AE64" s="214"/>
      <c r="AF64" s="235"/>
    </row>
    <row r="65" spans="1:32" ht="28.5" x14ac:dyDescent="0.25">
      <c r="A65" s="213"/>
      <c r="B65" s="245"/>
      <c r="C65" s="207"/>
      <c r="D65" s="208"/>
      <c r="E65" s="208"/>
      <c r="F65" s="239"/>
      <c r="G65" s="209"/>
      <c r="H65" s="211"/>
      <c r="I65" s="209"/>
      <c r="J65" s="211"/>
      <c r="K65" s="211"/>
      <c r="L65" s="212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5"/>
      <c r="Z65" s="215"/>
      <c r="AA65" s="215"/>
      <c r="AB65" s="216"/>
      <c r="AC65" s="228">
        <f t="shared" si="0"/>
        <v>0</v>
      </c>
      <c r="AD65" s="214"/>
      <c r="AE65" s="214"/>
      <c r="AF65" s="142" t="s">
        <v>479</v>
      </c>
    </row>
    <row r="66" spans="1:32" ht="18" x14ac:dyDescent="0.25">
      <c r="A66" s="213"/>
      <c r="B66" s="245"/>
      <c r="C66" s="207"/>
      <c r="D66" s="208"/>
      <c r="E66" s="208"/>
      <c r="F66" s="239"/>
      <c r="G66" s="209"/>
      <c r="H66" s="211"/>
      <c r="I66" s="209"/>
      <c r="J66" s="211"/>
      <c r="K66" s="211"/>
      <c r="L66" s="212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5"/>
      <c r="Z66" s="215"/>
      <c r="AA66" s="215"/>
      <c r="AB66" s="216"/>
      <c r="AC66" s="214">
        <f t="shared" si="0"/>
        <v>0</v>
      </c>
      <c r="AD66" s="214"/>
      <c r="AE66" s="214"/>
      <c r="AF66" s="235"/>
    </row>
    <row r="67" spans="1:32" ht="18" x14ac:dyDescent="0.25">
      <c r="A67" s="213"/>
      <c r="B67" s="245"/>
      <c r="C67" s="207"/>
      <c r="D67" s="208"/>
      <c r="E67" s="208"/>
      <c r="F67" s="239"/>
      <c r="G67" s="209"/>
      <c r="H67" s="211"/>
      <c r="I67" s="209"/>
      <c r="J67" s="211"/>
      <c r="K67" s="211"/>
      <c r="L67" s="212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5"/>
      <c r="Z67" s="215"/>
      <c r="AA67" s="215"/>
      <c r="AB67" s="216"/>
      <c r="AC67" s="228">
        <f t="shared" si="0"/>
        <v>0</v>
      </c>
      <c r="AD67" s="214"/>
      <c r="AE67" s="214"/>
      <c r="AF67" s="235"/>
    </row>
    <row r="68" spans="1:32" ht="18" x14ac:dyDescent="0.25">
      <c r="A68" s="213"/>
      <c r="B68" s="245"/>
      <c r="C68" s="207"/>
      <c r="D68" s="208"/>
      <c r="E68" s="208"/>
      <c r="F68" s="239"/>
      <c r="G68" s="209"/>
      <c r="H68" s="211"/>
      <c r="I68" s="209"/>
      <c r="J68" s="211"/>
      <c r="K68" s="211"/>
      <c r="L68" s="212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5"/>
      <c r="Z68" s="215"/>
      <c r="AA68" s="215"/>
      <c r="AB68" s="216"/>
      <c r="AC68" s="214">
        <f t="shared" si="0"/>
        <v>0</v>
      </c>
      <c r="AD68" s="214"/>
      <c r="AE68" s="214"/>
      <c r="AF68" s="142"/>
    </row>
    <row r="69" spans="1:32" ht="18" x14ac:dyDescent="0.25">
      <c r="A69" s="213"/>
      <c r="B69" s="245"/>
      <c r="C69" s="207"/>
      <c r="D69" s="208"/>
      <c r="E69" s="208"/>
      <c r="F69" s="239"/>
      <c r="G69" s="209"/>
      <c r="H69" s="211"/>
      <c r="I69" s="209"/>
      <c r="J69" s="211"/>
      <c r="K69" s="211"/>
      <c r="L69" s="212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5"/>
      <c r="Z69" s="215"/>
      <c r="AA69" s="215"/>
      <c r="AB69" s="216"/>
      <c r="AC69" s="228">
        <f t="shared" si="0"/>
        <v>0</v>
      </c>
      <c r="AD69" s="214"/>
      <c r="AE69" s="214"/>
      <c r="AF69" s="142"/>
    </row>
    <row r="70" spans="1:32" ht="18" x14ac:dyDescent="0.25">
      <c r="A70" s="221"/>
      <c r="B70" s="246"/>
      <c r="C70" s="222"/>
      <c r="D70" s="223"/>
      <c r="E70" s="223"/>
      <c r="F70" s="224"/>
      <c r="G70" s="224"/>
      <c r="H70" s="225"/>
      <c r="I70" s="224"/>
      <c r="J70" s="226"/>
      <c r="K70" s="226"/>
      <c r="L70" s="227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9"/>
      <c r="Z70" s="229"/>
      <c r="AA70" s="229"/>
      <c r="AB70" s="230"/>
      <c r="AC70" s="214">
        <f>SUM(M70:X70)</f>
        <v>0</v>
      </c>
      <c r="AD70" s="228"/>
      <c r="AE70" s="228"/>
      <c r="AF70" s="231"/>
    </row>
    <row r="71" spans="1:32" ht="28.5" x14ac:dyDescent="0.25">
      <c r="A71" s="213"/>
      <c r="B71" s="245"/>
      <c r="C71" s="112"/>
      <c r="D71" s="113"/>
      <c r="E71" s="113"/>
      <c r="F71" s="112"/>
      <c r="G71" s="114"/>
      <c r="H71" s="147"/>
      <c r="I71" s="114"/>
      <c r="J71" s="124"/>
      <c r="K71" s="124"/>
      <c r="L71" s="43"/>
      <c r="M71" s="116"/>
      <c r="N71" s="116"/>
      <c r="O71" s="116"/>
      <c r="P71" s="116"/>
      <c r="Q71" s="116"/>
      <c r="R71" s="116"/>
      <c r="S71" s="119"/>
      <c r="T71" s="119"/>
      <c r="U71" s="116"/>
      <c r="V71" s="119"/>
      <c r="W71" s="116"/>
      <c r="X71" s="185"/>
      <c r="Y71" s="117"/>
      <c r="Z71" s="117"/>
      <c r="AA71" s="117"/>
      <c r="AB71" s="126"/>
      <c r="AC71" s="228">
        <f>SUM(M71:X71)</f>
        <v>0</v>
      </c>
      <c r="AD71" s="119"/>
      <c r="AE71" s="119"/>
      <c r="AF71" s="142" t="s">
        <v>479</v>
      </c>
    </row>
    <row r="72" spans="1:32" ht="28.5" x14ac:dyDescent="0.25">
      <c r="A72" s="221"/>
      <c r="B72" s="246"/>
      <c r="C72" s="112"/>
      <c r="D72" s="113"/>
      <c r="E72" s="223"/>
      <c r="F72" s="114"/>
      <c r="G72" s="114"/>
      <c r="H72" s="147"/>
      <c r="I72" s="114"/>
      <c r="J72" s="124"/>
      <c r="K72" s="124"/>
      <c r="L72" s="43"/>
      <c r="M72" s="119"/>
      <c r="N72" s="119"/>
      <c r="O72" s="119"/>
      <c r="P72" s="119"/>
      <c r="Q72" s="119"/>
      <c r="R72" s="116"/>
      <c r="S72" s="119"/>
      <c r="T72" s="116"/>
      <c r="U72" s="116"/>
      <c r="V72" s="116"/>
      <c r="W72" s="116"/>
      <c r="X72" s="116"/>
      <c r="Y72" s="117"/>
      <c r="Z72" s="117"/>
      <c r="AA72" s="117"/>
      <c r="AB72" s="118"/>
      <c r="AC72" s="214">
        <f t="shared" ref="AC72:AC88" si="2">SUM(M72:X72)</f>
        <v>0</v>
      </c>
      <c r="AD72" s="119"/>
      <c r="AE72" s="119"/>
      <c r="AF72" s="142" t="s">
        <v>479</v>
      </c>
    </row>
    <row r="73" spans="1:32" ht="28.5" x14ac:dyDescent="0.25">
      <c r="A73" s="213"/>
      <c r="B73" s="245"/>
      <c r="C73" s="36"/>
      <c r="D73" s="94"/>
      <c r="E73" s="208"/>
      <c r="F73" s="38"/>
      <c r="G73" s="38"/>
      <c r="H73" s="146"/>
      <c r="I73" s="38"/>
      <c r="J73" s="91"/>
      <c r="K73" s="91"/>
      <c r="L73" s="115"/>
      <c r="M73" s="47"/>
      <c r="N73" s="42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229"/>
      <c r="Z73" s="229"/>
      <c r="AA73" s="229"/>
      <c r="AB73" s="230"/>
      <c r="AC73" s="228">
        <f t="shared" si="2"/>
        <v>0</v>
      </c>
      <c r="AD73" s="42"/>
      <c r="AE73" s="42"/>
      <c r="AF73" s="142" t="s">
        <v>479</v>
      </c>
    </row>
    <row r="74" spans="1:32" ht="28.5" x14ac:dyDescent="0.25">
      <c r="A74" s="221"/>
      <c r="B74" s="246"/>
      <c r="C74" s="203"/>
      <c r="D74" s="94"/>
      <c r="E74" s="223"/>
      <c r="F74" s="38"/>
      <c r="G74" s="38"/>
      <c r="H74" s="146"/>
      <c r="I74" s="38"/>
      <c r="J74" s="91"/>
      <c r="K74" s="91"/>
      <c r="L74" s="43"/>
      <c r="M74" s="47"/>
      <c r="N74" s="47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5"/>
      <c r="Z74" s="215"/>
      <c r="AA74" s="215"/>
      <c r="AB74" s="216"/>
      <c r="AC74" s="214">
        <f t="shared" si="2"/>
        <v>0</v>
      </c>
      <c r="AD74" s="42"/>
      <c r="AE74" s="42"/>
      <c r="AF74" s="142" t="s">
        <v>479</v>
      </c>
    </row>
    <row r="75" spans="1:32" ht="18" x14ac:dyDescent="0.25">
      <c r="A75" s="213"/>
      <c r="B75" s="245"/>
      <c r="C75" s="112"/>
      <c r="D75" s="113"/>
      <c r="E75" s="208"/>
      <c r="F75" s="161"/>
      <c r="G75" s="154"/>
      <c r="H75" s="147"/>
      <c r="I75" s="161"/>
      <c r="J75" s="124"/>
      <c r="K75" s="124"/>
      <c r="L75" s="43"/>
      <c r="M75" s="47"/>
      <c r="N75" s="156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9"/>
      <c r="Z75" s="229"/>
      <c r="AA75" s="229"/>
      <c r="AB75" s="230"/>
      <c r="AC75" s="228">
        <f t="shared" si="2"/>
        <v>0</v>
      </c>
      <c r="AD75" s="104"/>
      <c r="AE75" s="158"/>
      <c r="AF75" s="235"/>
    </row>
    <row r="76" spans="1:32" ht="28.5" x14ac:dyDescent="0.25">
      <c r="A76" s="221"/>
      <c r="B76" s="246"/>
      <c r="C76" s="36"/>
      <c r="D76" s="94"/>
      <c r="E76" s="223"/>
      <c r="F76" s="38"/>
      <c r="G76" s="38"/>
      <c r="H76" s="146"/>
      <c r="I76" s="38"/>
      <c r="J76" s="91"/>
      <c r="K76" s="91"/>
      <c r="L76" s="43"/>
      <c r="M76" s="42"/>
      <c r="N76" s="42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5"/>
      <c r="Z76" s="215"/>
      <c r="AA76" s="215"/>
      <c r="AB76" s="216"/>
      <c r="AC76" s="214">
        <f t="shared" si="2"/>
        <v>0</v>
      </c>
      <c r="AD76" s="42"/>
      <c r="AE76" s="42"/>
      <c r="AF76" s="142" t="s">
        <v>479</v>
      </c>
    </row>
    <row r="77" spans="1:32" ht="28.5" x14ac:dyDescent="0.25">
      <c r="A77" s="213"/>
      <c r="B77" s="245"/>
      <c r="C77" s="112"/>
      <c r="D77" s="94"/>
      <c r="E77" s="160"/>
      <c r="F77" s="114"/>
      <c r="G77" s="114"/>
      <c r="H77" s="146"/>
      <c r="I77" s="114"/>
      <c r="J77" s="124"/>
      <c r="K77" s="124"/>
      <c r="L77" s="43"/>
      <c r="M77" s="185"/>
      <c r="N77" s="185"/>
      <c r="O77" s="119"/>
      <c r="P77" s="116"/>
      <c r="Q77" s="116"/>
      <c r="R77" s="116"/>
      <c r="S77" s="116"/>
      <c r="T77" s="116"/>
      <c r="U77" s="116"/>
      <c r="V77" s="116"/>
      <c r="W77" s="116"/>
      <c r="X77" s="116"/>
      <c r="Y77" s="117"/>
      <c r="Z77" s="117"/>
      <c r="AA77" s="117"/>
      <c r="AB77" s="126"/>
      <c r="AC77" s="228">
        <f t="shared" si="2"/>
        <v>0</v>
      </c>
      <c r="AD77" s="119"/>
      <c r="AE77" s="119"/>
      <c r="AF77" s="142" t="s">
        <v>479</v>
      </c>
    </row>
    <row r="78" spans="1:32" ht="18" x14ac:dyDescent="0.25">
      <c r="A78" s="221"/>
      <c r="B78" s="246"/>
      <c r="C78" s="36"/>
      <c r="D78" s="94"/>
      <c r="E78" s="94"/>
      <c r="F78" s="38"/>
      <c r="G78" s="38"/>
      <c r="H78" s="146"/>
      <c r="I78" s="38"/>
      <c r="J78" s="91"/>
      <c r="K78" s="91"/>
      <c r="L78" s="115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7"/>
      <c r="X78" s="47"/>
      <c r="Y78" s="22"/>
      <c r="Z78" s="22"/>
      <c r="AA78" s="22"/>
      <c r="AB78" s="57"/>
      <c r="AC78" s="214">
        <f t="shared" si="2"/>
        <v>0</v>
      </c>
      <c r="AD78" s="42"/>
      <c r="AE78" s="42"/>
      <c r="AF78" s="235"/>
    </row>
    <row r="79" spans="1:32" ht="18" x14ac:dyDescent="0.25">
      <c r="A79" s="213"/>
      <c r="B79" s="245"/>
      <c r="C79" s="112"/>
      <c r="D79" s="113"/>
      <c r="E79" s="160"/>
      <c r="F79" s="114"/>
      <c r="G79" s="114"/>
      <c r="H79" s="147"/>
      <c r="I79" s="114"/>
      <c r="J79" s="124"/>
      <c r="K79" s="124"/>
      <c r="L79" s="43"/>
      <c r="M79" s="116"/>
      <c r="N79" s="116"/>
      <c r="O79" s="116"/>
      <c r="P79" s="116"/>
      <c r="Q79" s="116"/>
      <c r="R79" s="116"/>
      <c r="S79" s="116"/>
      <c r="T79" s="119"/>
      <c r="U79" s="116"/>
      <c r="V79" s="116"/>
      <c r="W79" s="116"/>
      <c r="X79" s="119"/>
      <c r="Y79" s="117"/>
      <c r="Z79" s="117"/>
      <c r="AA79" s="117"/>
      <c r="AB79" s="126"/>
      <c r="AC79" s="228">
        <f t="shared" si="2"/>
        <v>0</v>
      </c>
      <c r="AD79" s="119"/>
      <c r="AE79" s="119"/>
      <c r="AF79" s="235"/>
    </row>
    <row r="80" spans="1:32" ht="18" x14ac:dyDescent="0.25">
      <c r="A80" s="221"/>
      <c r="B80" s="246"/>
      <c r="C80" s="36"/>
      <c r="D80" s="94"/>
      <c r="E80" s="94"/>
      <c r="F80" s="38"/>
      <c r="G80" s="38"/>
      <c r="H80" s="146"/>
      <c r="I80" s="38"/>
      <c r="J80" s="91"/>
      <c r="K80" s="91"/>
      <c r="L80" s="43"/>
      <c r="M80" s="47"/>
      <c r="N80" s="47"/>
      <c r="O80" s="47"/>
      <c r="P80" s="47"/>
      <c r="Q80" s="47"/>
      <c r="R80" s="202"/>
      <c r="S80" s="42"/>
      <c r="T80" s="47"/>
      <c r="U80" s="42"/>
      <c r="V80" s="42"/>
      <c r="W80" s="42"/>
      <c r="X80" s="42"/>
      <c r="Y80" s="22"/>
      <c r="Z80" s="22"/>
      <c r="AA80" s="22"/>
      <c r="AB80" s="59"/>
      <c r="AC80" s="214">
        <f t="shared" si="2"/>
        <v>0</v>
      </c>
      <c r="AD80" s="42"/>
      <c r="AE80" s="42"/>
      <c r="AF80" s="235"/>
    </row>
    <row r="81" spans="1:32" ht="28.5" x14ac:dyDescent="0.25">
      <c r="A81" s="213"/>
      <c r="B81" s="245"/>
      <c r="C81" s="36"/>
      <c r="D81" s="94"/>
      <c r="E81" s="94"/>
      <c r="F81" s="38"/>
      <c r="G81" s="38"/>
      <c r="H81" s="146"/>
      <c r="I81" s="38"/>
      <c r="J81" s="91"/>
      <c r="K81" s="91"/>
      <c r="L81" s="115"/>
      <c r="M81" s="47"/>
      <c r="N81" s="42"/>
      <c r="O81" s="42"/>
      <c r="P81" s="47"/>
      <c r="Q81" s="47"/>
      <c r="R81" s="202"/>
      <c r="S81" s="42"/>
      <c r="T81" s="42"/>
      <c r="U81" s="42"/>
      <c r="V81" s="42"/>
      <c r="W81" s="42"/>
      <c r="X81" s="42"/>
      <c r="Y81" s="22"/>
      <c r="Z81" s="22"/>
      <c r="AA81" s="22"/>
      <c r="AB81" s="59"/>
      <c r="AC81" s="228">
        <f t="shared" si="2"/>
        <v>0</v>
      </c>
      <c r="AD81" s="42"/>
      <c r="AE81" s="42"/>
      <c r="AF81" s="142" t="s">
        <v>479</v>
      </c>
    </row>
    <row r="82" spans="1:32" ht="18" x14ac:dyDescent="0.25">
      <c r="A82" s="221"/>
      <c r="B82" s="246"/>
      <c r="C82" s="112"/>
      <c r="D82" s="113"/>
      <c r="E82" s="98"/>
      <c r="F82" s="161"/>
      <c r="G82" s="154"/>
      <c r="H82" s="147"/>
      <c r="I82" s="161"/>
      <c r="J82" s="124"/>
      <c r="K82" s="124"/>
      <c r="L82" s="43"/>
      <c r="M82" s="156"/>
      <c r="N82" s="116"/>
      <c r="O82" s="214"/>
      <c r="P82" s="119"/>
      <c r="Q82" s="119"/>
      <c r="R82" s="119"/>
      <c r="S82" s="42"/>
      <c r="T82" s="42"/>
      <c r="U82" s="164"/>
      <c r="V82" s="104"/>
      <c r="W82" s="104"/>
      <c r="X82" s="104"/>
      <c r="Y82" s="157"/>
      <c r="Z82" s="157"/>
      <c r="AA82" s="157"/>
      <c r="AB82" s="166"/>
      <c r="AC82" s="214">
        <f t="shared" si="2"/>
        <v>0</v>
      </c>
      <c r="AD82" s="104"/>
      <c r="AE82" s="158"/>
      <c r="AF82" s="235"/>
    </row>
    <row r="83" spans="1:32" ht="28.5" x14ac:dyDescent="0.25">
      <c r="A83" s="213"/>
      <c r="B83" s="245"/>
      <c r="C83" s="112"/>
      <c r="D83" s="113"/>
      <c r="E83" s="98"/>
      <c r="F83" s="161"/>
      <c r="G83" s="154"/>
      <c r="H83" s="147"/>
      <c r="I83" s="161"/>
      <c r="J83" s="124"/>
      <c r="K83" s="124"/>
      <c r="L83" s="43"/>
      <c r="M83" s="156"/>
      <c r="N83" s="234"/>
      <c r="O83" s="234"/>
      <c r="P83" s="156"/>
      <c r="Q83" s="156"/>
      <c r="R83" s="42"/>
      <c r="S83" s="42"/>
      <c r="T83" s="42"/>
      <c r="U83" s="164"/>
      <c r="V83" s="104"/>
      <c r="W83" s="104"/>
      <c r="X83" s="104"/>
      <c r="Y83" s="157"/>
      <c r="Z83" s="157"/>
      <c r="AA83" s="157"/>
      <c r="AB83" s="166"/>
      <c r="AC83" s="228">
        <f t="shared" si="2"/>
        <v>0</v>
      </c>
      <c r="AD83" s="104"/>
      <c r="AE83" s="158"/>
      <c r="AF83" s="142" t="s">
        <v>479</v>
      </c>
    </row>
    <row r="84" spans="1:32" ht="28.5" x14ac:dyDescent="0.25">
      <c r="A84" s="221"/>
      <c r="B84" s="246"/>
      <c r="C84" s="112"/>
      <c r="D84" s="113"/>
      <c r="E84" s="113"/>
      <c r="F84" s="114"/>
      <c r="G84" s="114"/>
      <c r="H84" s="147"/>
      <c r="I84" s="114"/>
      <c r="J84" s="124"/>
      <c r="K84" s="124"/>
      <c r="L84" s="115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7"/>
      <c r="Z84" s="125"/>
      <c r="AA84" s="117"/>
      <c r="AB84" s="118"/>
      <c r="AC84" s="214">
        <f t="shared" si="2"/>
        <v>0</v>
      </c>
      <c r="AD84" s="119"/>
      <c r="AE84" s="119" t="s">
        <v>384</v>
      </c>
      <c r="AF84" s="144" t="s">
        <v>479</v>
      </c>
    </row>
    <row r="85" spans="1:32" ht="18" x14ac:dyDescent="0.25">
      <c r="A85" s="213"/>
      <c r="B85" s="245"/>
      <c r="C85" s="112"/>
      <c r="D85" s="113"/>
      <c r="E85" s="113"/>
      <c r="F85" s="112"/>
      <c r="G85" s="114"/>
      <c r="H85" s="147"/>
      <c r="I85" s="114"/>
      <c r="J85" s="124"/>
      <c r="K85" s="124"/>
      <c r="L85" s="43"/>
      <c r="M85" s="116"/>
      <c r="N85" s="116"/>
      <c r="O85" s="116"/>
      <c r="P85" s="116"/>
      <c r="Q85" s="116"/>
      <c r="R85" s="116"/>
      <c r="S85" s="119"/>
      <c r="T85" s="119"/>
      <c r="U85" s="116"/>
      <c r="V85" s="119"/>
      <c r="W85" s="200"/>
      <c r="X85" s="116"/>
      <c r="Y85" s="117"/>
      <c r="Z85" s="117"/>
      <c r="AA85" s="117"/>
      <c r="AB85" s="126"/>
      <c r="AC85" s="228">
        <f t="shared" si="2"/>
        <v>0</v>
      </c>
      <c r="AD85" s="119"/>
      <c r="AE85" s="119"/>
      <c r="AF85" s="235"/>
    </row>
    <row r="86" spans="1:32" ht="28.5" x14ac:dyDescent="0.25">
      <c r="A86" s="221"/>
      <c r="B86" s="246"/>
      <c r="C86" s="112"/>
      <c r="D86" s="113"/>
      <c r="E86" s="197"/>
      <c r="F86" s="114"/>
      <c r="G86" s="114"/>
      <c r="H86" s="147"/>
      <c r="I86" s="114"/>
      <c r="J86" s="124"/>
      <c r="K86" s="124"/>
      <c r="L86" s="43"/>
      <c r="M86" s="116"/>
      <c r="N86" s="116"/>
      <c r="O86" s="116"/>
      <c r="P86" s="116"/>
      <c r="Q86" s="119"/>
      <c r="R86" s="116"/>
      <c r="S86" s="116"/>
      <c r="T86" s="116"/>
      <c r="U86" s="116"/>
      <c r="V86" s="116"/>
      <c r="W86" s="119"/>
      <c r="X86" s="116"/>
      <c r="Y86" s="117"/>
      <c r="Z86" s="117"/>
      <c r="AA86" s="117"/>
      <c r="AB86" s="126"/>
      <c r="AC86" s="214">
        <f t="shared" si="2"/>
        <v>0</v>
      </c>
      <c r="AD86" s="119"/>
      <c r="AE86" s="119"/>
      <c r="AF86" s="142" t="s">
        <v>479</v>
      </c>
    </row>
    <row r="87" spans="1:32" ht="28.5" x14ac:dyDescent="0.25">
      <c r="A87" s="111"/>
      <c r="B87" s="248"/>
      <c r="C87" s="112"/>
      <c r="D87" s="113"/>
      <c r="E87" s="113"/>
      <c r="F87" s="114"/>
      <c r="G87" s="114"/>
      <c r="H87" s="147"/>
      <c r="I87" s="114"/>
      <c r="J87" s="124"/>
      <c r="K87" s="124"/>
      <c r="L87" s="43"/>
      <c r="M87" s="119"/>
      <c r="N87" s="119"/>
      <c r="O87" s="119"/>
      <c r="P87" s="116"/>
      <c r="Q87" s="116"/>
      <c r="R87" s="119"/>
      <c r="S87" s="119"/>
      <c r="T87" s="119"/>
      <c r="U87" s="119"/>
      <c r="V87" s="119"/>
      <c r="W87" s="119"/>
      <c r="X87" s="116"/>
      <c r="Y87" s="117"/>
      <c r="Z87" s="117"/>
      <c r="AA87" s="117"/>
      <c r="AB87" s="118"/>
      <c r="AC87" s="228">
        <f t="shared" si="2"/>
        <v>0</v>
      </c>
      <c r="AD87" s="119"/>
      <c r="AE87" s="119"/>
      <c r="AF87" s="142" t="s">
        <v>479</v>
      </c>
    </row>
    <row r="88" spans="1:32" ht="28.5" x14ac:dyDescent="0.25">
      <c r="A88" s="221"/>
      <c r="B88" s="246"/>
      <c r="C88" s="112"/>
      <c r="D88" s="113"/>
      <c r="E88" s="113"/>
      <c r="F88" s="114"/>
      <c r="G88" s="114"/>
      <c r="H88" s="147"/>
      <c r="I88" s="114"/>
      <c r="J88" s="124"/>
      <c r="K88" s="124"/>
      <c r="L88" s="43"/>
      <c r="M88" s="119"/>
      <c r="N88" s="119"/>
      <c r="O88" s="119"/>
      <c r="P88" s="116"/>
      <c r="Q88" s="116"/>
      <c r="R88" s="119"/>
      <c r="S88" s="119"/>
      <c r="T88" s="119"/>
      <c r="U88" s="119"/>
      <c r="V88" s="119"/>
      <c r="W88" s="119"/>
      <c r="X88" s="116"/>
      <c r="Y88" s="117"/>
      <c r="Z88" s="117"/>
      <c r="AA88" s="117"/>
      <c r="AB88" s="118"/>
      <c r="AC88" s="214">
        <f t="shared" si="2"/>
        <v>0</v>
      </c>
      <c r="AD88" s="119"/>
      <c r="AE88" s="119"/>
      <c r="AF88" s="144" t="s">
        <v>479</v>
      </c>
    </row>
    <row r="89" spans="1:32" ht="18" x14ac:dyDescent="0.25">
      <c r="A89" s="213"/>
      <c r="B89" s="111"/>
      <c r="C89" s="112"/>
      <c r="D89" s="113"/>
      <c r="E89" s="113"/>
      <c r="F89" s="112"/>
      <c r="G89" s="114"/>
      <c r="H89" s="147"/>
      <c r="I89" s="114"/>
      <c r="J89" s="124"/>
      <c r="K89" s="124"/>
      <c r="L89" s="43"/>
      <c r="M89" s="116"/>
      <c r="N89" s="116"/>
      <c r="O89" s="116"/>
      <c r="P89" s="116"/>
      <c r="Q89" s="116"/>
      <c r="R89" s="116"/>
      <c r="S89" s="119"/>
      <c r="T89" s="119"/>
      <c r="U89" s="116"/>
      <c r="V89" s="119"/>
      <c r="W89" s="200"/>
      <c r="X89" s="116"/>
      <c r="Y89" s="117"/>
      <c r="Z89" s="117"/>
      <c r="AA89" s="117"/>
      <c r="AB89" s="126"/>
      <c r="AC89" s="119"/>
      <c r="AD89" s="119"/>
      <c r="AE89" s="119"/>
      <c r="AF89" s="142"/>
    </row>
    <row r="90" spans="1:32" ht="18" x14ac:dyDescent="0.25">
      <c r="A90" s="221"/>
      <c r="B90" s="246"/>
      <c r="C90" s="222"/>
      <c r="D90" s="223"/>
      <c r="E90" s="223"/>
      <c r="F90" s="224"/>
      <c r="G90" s="224"/>
      <c r="H90" s="225"/>
      <c r="I90" s="224"/>
      <c r="J90" s="226"/>
      <c r="K90" s="226"/>
      <c r="L90" s="227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9"/>
      <c r="Z90" s="229"/>
      <c r="AA90" s="229"/>
      <c r="AB90" s="230"/>
      <c r="AC90" s="228"/>
      <c r="AD90" s="228"/>
      <c r="AE90" s="228"/>
      <c r="AF90" s="231"/>
    </row>
    <row r="91" spans="1:32" ht="18" x14ac:dyDescent="0.25">
      <c r="A91" s="213"/>
      <c r="B91" s="245"/>
      <c r="C91" s="207"/>
      <c r="D91" s="208"/>
      <c r="E91" s="208"/>
      <c r="F91" s="209"/>
      <c r="G91" s="209"/>
      <c r="H91" s="210"/>
      <c r="I91" s="209"/>
      <c r="J91" s="211"/>
      <c r="K91" s="211"/>
      <c r="L91" s="212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5"/>
      <c r="Z91" s="215"/>
      <c r="AA91" s="215"/>
      <c r="AB91" s="216"/>
      <c r="AC91" s="214"/>
      <c r="AD91" s="214"/>
      <c r="AE91" s="214"/>
      <c r="AF91" s="217"/>
    </row>
    <row r="92" spans="1:32" ht="18" x14ac:dyDescent="0.25">
      <c r="A92" s="221"/>
      <c r="B92" s="246"/>
      <c r="C92" s="222"/>
      <c r="D92" s="223"/>
      <c r="E92" s="223"/>
      <c r="F92" s="224"/>
      <c r="G92" s="224"/>
      <c r="H92" s="225"/>
      <c r="I92" s="224"/>
      <c r="J92" s="226"/>
      <c r="K92" s="226"/>
      <c r="L92" s="227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9"/>
      <c r="Z92" s="229"/>
      <c r="AA92" s="229"/>
      <c r="AB92" s="230"/>
      <c r="AC92" s="228"/>
      <c r="AD92" s="228"/>
      <c r="AE92" s="228"/>
      <c r="AF92" s="231"/>
    </row>
    <row r="93" spans="1:32" ht="18" x14ac:dyDescent="0.25">
      <c r="A93" s="213"/>
      <c r="B93" s="245"/>
      <c r="C93" s="207"/>
      <c r="D93" s="208"/>
      <c r="E93" s="208"/>
      <c r="F93" s="209"/>
      <c r="G93" s="209"/>
      <c r="H93" s="210"/>
      <c r="I93" s="209"/>
      <c r="J93" s="211"/>
      <c r="K93" s="211"/>
      <c r="L93" s="212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5"/>
      <c r="Z93" s="215"/>
      <c r="AA93" s="215"/>
      <c r="AB93" s="216"/>
      <c r="AC93" s="214"/>
      <c r="AD93" s="214"/>
      <c r="AE93" s="214"/>
      <c r="AF93" s="217"/>
    </row>
    <row r="94" spans="1:32" ht="18" x14ac:dyDescent="0.25">
      <c r="A94" s="221"/>
      <c r="B94" s="246"/>
      <c r="C94" s="222"/>
      <c r="D94" s="223"/>
      <c r="E94" s="223"/>
      <c r="F94" s="224"/>
      <c r="G94" s="224"/>
      <c r="H94" s="225"/>
      <c r="I94" s="224"/>
      <c r="J94" s="226"/>
      <c r="K94" s="226"/>
      <c r="L94" s="227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9"/>
      <c r="Z94" s="229"/>
      <c r="AA94" s="229"/>
      <c r="AB94" s="230"/>
      <c r="AC94" s="228"/>
      <c r="AD94" s="228"/>
      <c r="AE94" s="228"/>
      <c r="AF94" s="231"/>
    </row>
    <row r="95" spans="1:32" ht="18" x14ac:dyDescent="0.25">
      <c r="A95" s="213"/>
      <c r="B95" s="245"/>
      <c r="C95" s="207"/>
      <c r="D95" s="208"/>
      <c r="E95" s="208"/>
      <c r="F95" s="209"/>
      <c r="G95" s="209"/>
      <c r="H95" s="210"/>
      <c r="I95" s="209"/>
      <c r="J95" s="211"/>
      <c r="K95" s="211"/>
      <c r="L95" s="212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5"/>
      <c r="Z95" s="215"/>
      <c r="AA95" s="215"/>
      <c r="AB95" s="216"/>
      <c r="AC95" s="214"/>
      <c r="AD95" s="214"/>
      <c r="AE95" s="214"/>
      <c r="AF95" s="217"/>
    </row>
    <row r="96" spans="1:32" ht="18" x14ac:dyDescent="0.25">
      <c r="A96" s="221"/>
      <c r="B96" s="246"/>
      <c r="C96" s="222"/>
      <c r="D96" s="223"/>
      <c r="E96" s="223"/>
      <c r="F96" s="224"/>
      <c r="G96" s="224"/>
      <c r="H96" s="225"/>
      <c r="I96" s="224"/>
      <c r="J96" s="226"/>
      <c r="K96" s="226"/>
      <c r="L96" s="227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9"/>
      <c r="Z96" s="229"/>
      <c r="AA96" s="229"/>
      <c r="AB96" s="230"/>
      <c r="AC96" s="228"/>
      <c r="AD96" s="228"/>
      <c r="AE96" s="228"/>
      <c r="AF96" s="231"/>
    </row>
    <row r="97" spans="1:32" ht="18" x14ac:dyDescent="0.25">
      <c r="A97" s="213"/>
      <c r="B97" s="245"/>
      <c r="C97" s="207"/>
      <c r="D97" s="208"/>
      <c r="E97" s="208"/>
      <c r="F97" s="209"/>
      <c r="G97" s="209"/>
      <c r="H97" s="210"/>
      <c r="I97" s="209"/>
      <c r="J97" s="211"/>
      <c r="K97" s="211"/>
      <c r="L97" s="212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5"/>
      <c r="Z97" s="215"/>
      <c r="AA97" s="215"/>
      <c r="AB97" s="216"/>
      <c r="AC97" s="214"/>
      <c r="AD97" s="214"/>
      <c r="AE97" s="214"/>
      <c r="AF97" s="217"/>
    </row>
    <row r="98" spans="1:32" ht="18" x14ac:dyDescent="0.25">
      <c r="A98" s="221"/>
      <c r="B98" s="246"/>
      <c r="C98" s="222"/>
      <c r="D98" s="223"/>
      <c r="E98" s="223"/>
      <c r="F98" s="224"/>
      <c r="G98" s="224"/>
      <c r="H98" s="225"/>
      <c r="I98" s="224"/>
      <c r="J98" s="226"/>
      <c r="K98" s="226"/>
      <c r="L98" s="227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9"/>
      <c r="Z98" s="229"/>
      <c r="AA98" s="229"/>
      <c r="AB98" s="230"/>
      <c r="AC98" s="228"/>
      <c r="AD98" s="228"/>
      <c r="AE98" s="228"/>
      <c r="AF98" s="231"/>
    </row>
    <row r="99" spans="1:32" ht="18" x14ac:dyDescent="0.25">
      <c r="A99" s="213"/>
      <c r="B99" s="245"/>
      <c r="C99" s="207"/>
      <c r="D99" s="208"/>
      <c r="E99" s="208"/>
      <c r="F99" s="209"/>
      <c r="G99" s="209"/>
      <c r="H99" s="210"/>
      <c r="I99" s="209"/>
      <c r="J99" s="211"/>
      <c r="K99" s="211"/>
      <c r="L99" s="212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5"/>
      <c r="Z99" s="215"/>
      <c r="AA99" s="215"/>
      <c r="AB99" s="216"/>
      <c r="AC99" s="214"/>
      <c r="AD99" s="214"/>
      <c r="AE99" s="214"/>
      <c r="AF99" s="217"/>
    </row>
    <row r="100" spans="1:32" ht="18" x14ac:dyDescent="0.25">
      <c r="A100" s="221"/>
      <c r="B100" s="246"/>
      <c r="C100" s="222"/>
      <c r="D100" s="223"/>
      <c r="E100" s="223"/>
      <c r="F100" s="224"/>
      <c r="G100" s="224"/>
      <c r="H100" s="225"/>
      <c r="I100" s="224"/>
      <c r="J100" s="226"/>
      <c r="K100" s="226"/>
      <c r="L100" s="227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9"/>
      <c r="Z100" s="229"/>
      <c r="AA100" s="229"/>
      <c r="AB100" s="230"/>
      <c r="AC100" s="228"/>
      <c r="AD100" s="228"/>
      <c r="AE100" s="228"/>
      <c r="AF100" s="231"/>
    </row>
    <row r="101" spans="1:32" ht="18" x14ac:dyDescent="0.25">
      <c r="A101" s="213"/>
      <c r="B101" s="245"/>
      <c r="C101" s="207"/>
      <c r="D101" s="208"/>
      <c r="E101" s="208"/>
      <c r="F101" s="209"/>
      <c r="G101" s="209"/>
      <c r="H101" s="210"/>
      <c r="I101" s="209"/>
      <c r="J101" s="211"/>
      <c r="K101" s="211"/>
      <c r="L101" s="212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5"/>
      <c r="Z101" s="215"/>
      <c r="AA101" s="215"/>
      <c r="AB101" s="216"/>
      <c r="AC101" s="214"/>
      <c r="AD101" s="214"/>
      <c r="AE101" s="214"/>
      <c r="AF101" s="217"/>
    </row>
    <row r="102" spans="1:32" ht="18" x14ac:dyDescent="0.25">
      <c r="A102" s="221"/>
      <c r="B102" s="246"/>
      <c r="C102" s="222"/>
      <c r="D102" s="223"/>
      <c r="E102" s="223"/>
      <c r="F102" s="224"/>
      <c r="G102" s="224"/>
      <c r="H102" s="225"/>
      <c r="I102" s="224"/>
      <c r="J102" s="226"/>
      <c r="K102" s="226"/>
      <c r="L102" s="227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9"/>
      <c r="Z102" s="229"/>
      <c r="AA102" s="229"/>
      <c r="AB102" s="230"/>
      <c r="AC102" s="228"/>
      <c r="AD102" s="228"/>
      <c r="AE102" s="228"/>
      <c r="AF102" s="231"/>
    </row>
    <row r="103" spans="1:32" ht="18" x14ac:dyDescent="0.25">
      <c r="A103" s="213"/>
      <c r="B103" s="245"/>
      <c r="C103" s="207"/>
      <c r="D103" s="208"/>
      <c r="E103" s="208"/>
      <c r="F103" s="209"/>
      <c r="G103" s="209"/>
      <c r="H103" s="210"/>
      <c r="I103" s="209"/>
      <c r="J103" s="211"/>
      <c r="K103" s="211"/>
      <c r="L103" s="212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5"/>
      <c r="Z103" s="215"/>
      <c r="AA103" s="215"/>
      <c r="AB103" s="216"/>
      <c r="AC103" s="214"/>
      <c r="AD103" s="214"/>
      <c r="AE103" s="214"/>
      <c r="AF103" s="217"/>
    </row>
    <row r="104" spans="1:32" ht="18" x14ac:dyDescent="0.25">
      <c r="A104" s="221"/>
      <c r="B104" s="246"/>
      <c r="C104" s="222"/>
      <c r="D104" s="223"/>
      <c r="E104" s="223"/>
      <c r="F104" s="224"/>
      <c r="G104" s="224"/>
      <c r="H104" s="225"/>
      <c r="I104" s="224"/>
      <c r="J104" s="226"/>
      <c r="K104" s="226"/>
      <c r="L104" s="227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9"/>
      <c r="Z104" s="229"/>
      <c r="AA104" s="229"/>
      <c r="AB104" s="230"/>
      <c r="AC104" s="228"/>
      <c r="AD104" s="228"/>
      <c r="AE104" s="228"/>
      <c r="AF104" s="231"/>
    </row>
    <row r="105" spans="1:32" ht="18" x14ac:dyDescent="0.25">
      <c r="A105" s="213"/>
      <c r="B105" s="245"/>
      <c r="C105" s="207"/>
      <c r="D105" s="208"/>
      <c r="E105" s="208"/>
      <c r="F105" s="209"/>
      <c r="G105" s="209"/>
      <c r="H105" s="210"/>
      <c r="I105" s="209"/>
      <c r="J105" s="211"/>
      <c r="K105" s="211"/>
      <c r="L105" s="212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5"/>
      <c r="Z105" s="215"/>
      <c r="AA105" s="215"/>
      <c r="AB105" s="216"/>
      <c r="AC105" s="214"/>
      <c r="AD105" s="214"/>
      <c r="AE105" s="214"/>
      <c r="AF105" s="217"/>
    </row>
    <row r="106" spans="1:32" ht="18" x14ac:dyDescent="0.25">
      <c r="A106" s="221"/>
      <c r="B106" s="246"/>
      <c r="C106" s="222"/>
      <c r="D106" s="223"/>
      <c r="E106" s="223"/>
      <c r="F106" s="224"/>
      <c r="G106" s="224"/>
      <c r="H106" s="225"/>
      <c r="I106" s="224"/>
      <c r="J106" s="226"/>
      <c r="K106" s="226"/>
      <c r="L106" s="227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9"/>
      <c r="Z106" s="229"/>
      <c r="AA106" s="229"/>
      <c r="AB106" s="230"/>
      <c r="AC106" s="228"/>
      <c r="AD106" s="228"/>
      <c r="AE106" s="228"/>
      <c r="AF106" s="231"/>
    </row>
    <row r="107" spans="1:32" ht="18" x14ac:dyDescent="0.25">
      <c r="A107" s="213"/>
      <c r="B107" s="245"/>
      <c r="C107" s="207"/>
      <c r="D107" s="208"/>
      <c r="E107" s="208"/>
      <c r="F107" s="209"/>
      <c r="G107" s="209"/>
      <c r="H107" s="210"/>
      <c r="I107" s="209"/>
      <c r="J107" s="211"/>
      <c r="K107" s="211"/>
      <c r="L107" s="212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5"/>
      <c r="Z107" s="215"/>
      <c r="AA107" s="215"/>
      <c r="AB107" s="216"/>
      <c r="AC107" s="214"/>
      <c r="AD107" s="214"/>
      <c r="AE107" s="214"/>
      <c r="AF107" s="217"/>
    </row>
    <row r="108" spans="1:32" ht="18" x14ac:dyDescent="0.25">
      <c r="A108" s="221"/>
      <c r="B108" s="246"/>
      <c r="C108" s="222"/>
      <c r="D108" s="223"/>
      <c r="E108" s="223"/>
      <c r="F108" s="224"/>
      <c r="G108" s="224"/>
      <c r="H108" s="225"/>
      <c r="I108" s="224"/>
      <c r="J108" s="226"/>
      <c r="K108" s="226"/>
      <c r="L108" s="227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9"/>
      <c r="Z108" s="229"/>
      <c r="AA108" s="229"/>
      <c r="AB108" s="230"/>
      <c r="AC108" s="228"/>
      <c r="AD108" s="228"/>
      <c r="AE108" s="228"/>
      <c r="AF108" s="231"/>
    </row>
    <row r="109" spans="1:32" ht="18" x14ac:dyDescent="0.25">
      <c r="A109" s="213"/>
      <c r="B109" s="245"/>
      <c r="C109" s="207"/>
      <c r="D109" s="208"/>
      <c r="E109" s="208"/>
      <c r="F109" s="209"/>
      <c r="G109" s="209"/>
      <c r="H109" s="210"/>
      <c r="I109" s="209"/>
      <c r="J109" s="211"/>
      <c r="K109" s="211"/>
      <c r="L109" s="212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5"/>
      <c r="Z109" s="215"/>
      <c r="AA109" s="215"/>
      <c r="AB109" s="216"/>
      <c r="AC109" s="214"/>
      <c r="AD109" s="214"/>
      <c r="AE109" s="214"/>
      <c r="AF109" s="217"/>
    </row>
    <row r="110" spans="1:32" ht="18" x14ac:dyDescent="0.25">
      <c r="A110" s="221"/>
      <c r="B110" s="246"/>
      <c r="C110" s="222"/>
      <c r="D110" s="223"/>
      <c r="E110" s="223"/>
      <c r="F110" s="224"/>
      <c r="G110" s="224"/>
      <c r="H110" s="225"/>
      <c r="I110" s="224"/>
      <c r="J110" s="226"/>
      <c r="K110" s="226"/>
      <c r="L110" s="227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28"/>
      <c r="X110" s="228"/>
      <c r="Y110" s="229"/>
      <c r="Z110" s="229"/>
      <c r="AA110" s="229"/>
      <c r="AB110" s="230"/>
      <c r="AC110" s="228"/>
      <c r="AD110" s="228"/>
      <c r="AE110" s="228"/>
      <c r="AF110" s="231"/>
    </row>
    <row r="111" spans="1:32" ht="18" x14ac:dyDescent="0.25">
      <c r="A111" s="213"/>
      <c r="B111" s="245"/>
      <c r="C111" s="207"/>
      <c r="D111" s="208"/>
      <c r="E111" s="208"/>
      <c r="F111" s="209"/>
      <c r="G111" s="209"/>
      <c r="H111" s="210"/>
      <c r="I111" s="209"/>
      <c r="J111" s="211"/>
      <c r="K111" s="211"/>
      <c r="L111" s="212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5"/>
      <c r="Z111" s="215"/>
      <c r="AA111" s="215"/>
      <c r="AB111" s="216"/>
      <c r="AC111" s="214"/>
      <c r="AD111" s="214"/>
      <c r="AE111" s="214"/>
      <c r="AF111" s="217"/>
    </row>
    <row r="112" spans="1:32" ht="18" x14ac:dyDescent="0.25">
      <c r="A112" s="221"/>
      <c r="B112" s="246"/>
      <c r="C112" s="222"/>
      <c r="D112" s="223"/>
      <c r="E112" s="223"/>
      <c r="F112" s="224"/>
      <c r="G112" s="224"/>
      <c r="H112" s="225"/>
      <c r="I112" s="224"/>
      <c r="J112" s="226"/>
      <c r="K112" s="226"/>
      <c r="L112" s="227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9"/>
      <c r="Z112" s="229"/>
      <c r="AA112" s="229"/>
      <c r="AB112" s="230"/>
      <c r="AC112" s="228"/>
      <c r="AD112" s="228"/>
      <c r="AE112" s="228"/>
      <c r="AF112" s="231"/>
    </row>
    <row r="113" spans="1:32" ht="18" x14ac:dyDescent="0.25">
      <c r="A113" s="213"/>
      <c r="B113" s="245"/>
      <c r="C113" s="207"/>
      <c r="D113" s="208"/>
      <c r="E113" s="208"/>
      <c r="F113" s="209"/>
      <c r="G113" s="209"/>
      <c r="H113" s="210"/>
      <c r="I113" s="209"/>
      <c r="J113" s="211"/>
      <c r="K113" s="211"/>
      <c r="L113" s="212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5"/>
      <c r="Z113" s="215"/>
      <c r="AA113" s="215"/>
      <c r="AB113" s="216"/>
      <c r="AC113" s="214"/>
      <c r="AD113" s="214"/>
      <c r="AE113" s="214"/>
      <c r="AF113" s="217"/>
    </row>
    <row r="114" spans="1:32" ht="18" x14ac:dyDescent="0.25">
      <c r="A114" s="221"/>
      <c r="B114" s="246"/>
      <c r="C114" s="222"/>
      <c r="D114" s="223"/>
      <c r="E114" s="223"/>
      <c r="F114" s="224"/>
      <c r="G114" s="224"/>
      <c r="H114" s="225"/>
      <c r="I114" s="224"/>
      <c r="J114" s="226"/>
      <c r="K114" s="226"/>
      <c r="L114" s="227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9"/>
      <c r="Z114" s="229"/>
      <c r="AA114" s="229"/>
      <c r="AB114" s="230"/>
      <c r="AC114" s="228"/>
      <c r="AD114" s="228"/>
      <c r="AE114" s="228"/>
      <c r="AF114" s="231"/>
    </row>
    <row r="115" spans="1:32" ht="18" x14ac:dyDescent="0.25">
      <c r="A115" s="213"/>
      <c r="B115" s="245"/>
      <c r="C115" s="207"/>
      <c r="D115" s="208"/>
      <c r="E115" s="208"/>
      <c r="F115" s="209"/>
      <c r="G115" s="209"/>
      <c r="H115" s="210"/>
      <c r="I115" s="209"/>
      <c r="J115" s="211"/>
      <c r="K115" s="211"/>
      <c r="L115" s="212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5"/>
      <c r="Z115" s="215"/>
      <c r="AA115" s="215"/>
      <c r="AB115" s="216"/>
      <c r="AC115" s="214"/>
      <c r="AD115" s="214"/>
      <c r="AE115" s="214"/>
      <c r="AF115" s="217"/>
    </row>
    <row r="116" spans="1:32" ht="18" x14ac:dyDescent="0.25">
      <c r="A116" s="221"/>
      <c r="B116" s="246"/>
      <c r="C116" s="222"/>
      <c r="D116" s="223"/>
      <c r="E116" s="223"/>
      <c r="F116" s="224"/>
      <c r="G116" s="224"/>
      <c r="H116" s="225"/>
      <c r="I116" s="224"/>
      <c r="J116" s="226"/>
      <c r="K116" s="226"/>
      <c r="L116" s="227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9"/>
      <c r="Z116" s="229"/>
      <c r="AA116" s="229"/>
      <c r="AB116" s="230"/>
      <c r="AC116" s="228"/>
      <c r="AD116" s="228"/>
      <c r="AE116" s="228"/>
      <c r="AF116" s="231"/>
    </row>
    <row r="117" spans="1:32" ht="18" x14ac:dyDescent="0.25">
      <c r="A117" s="213"/>
      <c r="B117" s="245"/>
      <c r="C117" s="207"/>
      <c r="D117" s="208"/>
      <c r="E117" s="208"/>
      <c r="F117" s="209"/>
      <c r="G117" s="209"/>
      <c r="H117" s="210"/>
      <c r="I117" s="209"/>
      <c r="J117" s="211"/>
      <c r="K117" s="211"/>
      <c r="L117" s="212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5"/>
      <c r="Z117" s="215"/>
      <c r="AA117" s="215"/>
      <c r="AB117" s="216"/>
      <c r="AC117" s="214"/>
      <c r="AD117" s="214"/>
      <c r="AE117" s="214"/>
      <c r="AF117" s="217"/>
    </row>
    <row r="118" spans="1:32" ht="18" x14ac:dyDescent="0.25">
      <c r="A118" s="221"/>
      <c r="B118" s="246"/>
      <c r="C118" s="222"/>
      <c r="D118" s="223"/>
      <c r="E118" s="223"/>
      <c r="F118" s="224"/>
      <c r="G118" s="224"/>
      <c r="H118" s="225"/>
      <c r="I118" s="224"/>
      <c r="J118" s="226"/>
      <c r="K118" s="226"/>
      <c r="L118" s="227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9"/>
      <c r="Z118" s="229"/>
      <c r="AA118" s="229"/>
      <c r="AB118" s="230"/>
      <c r="AC118" s="228"/>
      <c r="AD118" s="228"/>
      <c r="AE118" s="228"/>
      <c r="AF118" s="231"/>
    </row>
    <row r="119" spans="1:32" ht="18" x14ac:dyDescent="0.25">
      <c r="A119" s="213"/>
      <c r="B119" s="245"/>
      <c r="C119" s="207"/>
      <c r="D119" s="208"/>
      <c r="E119" s="208"/>
      <c r="F119" s="209"/>
      <c r="G119" s="209"/>
      <c r="H119" s="210"/>
      <c r="I119" s="209"/>
      <c r="J119" s="211"/>
      <c r="K119" s="211"/>
      <c r="L119" s="212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5"/>
      <c r="Z119" s="215"/>
      <c r="AA119" s="215"/>
      <c r="AB119" s="216"/>
      <c r="AC119" s="214"/>
      <c r="AD119" s="214"/>
      <c r="AE119" s="214"/>
      <c r="AF119" s="217"/>
    </row>
    <row r="120" spans="1:32" ht="18" x14ac:dyDescent="0.25">
      <c r="A120" s="221"/>
      <c r="B120" s="246"/>
      <c r="C120" s="222"/>
      <c r="D120" s="223"/>
      <c r="E120" s="223"/>
      <c r="F120" s="224"/>
      <c r="G120" s="224"/>
      <c r="H120" s="225"/>
      <c r="I120" s="224"/>
      <c r="J120" s="226"/>
      <c r="K120" s="226"/>
      <c r="L120" s="227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9"/>
      <c r="Z120" s="229"/>
      <c r="AA120" s="229"/>
      <c r="AB120" s="230"/>
      <c r="AC120" s="228"/>
      <c r="AD120" s="228"/>
      <c r="AE120" s="228"/>
      <c r="AF120" s="231"/>
    </row>
    <row r="121" spans="1:32" ht="18" x14ac:dyDescent="0.25">
      <c r="A121" s="213"/>
      <c r="B121" s="245"/>
      <c r="C121" s="207"/>
      <c r="D121" s="208"/>
      <c r="E121" s="208"/>
      <c r="F121" s="209"/>
      <c r="G121" s="209"/>
      <c r="H121" s="210"/>
      <c r="I121" s="209"/>
      <c r="J121" s="211"/>
      <c r="K121" s="211"/>
      <c r="L121" s="212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5"/>
      <c r="Z121" s="215"/>
      <c r="AA121" s="215"/>
      <c r="AB121" s="216"/>
      <c r="AC121" s="214"/>
      <c r="AD121" s="214"/>
      <c r="AE121" s="214"/>
      <c r="AF121" s="217"/>
    </row>
    <row r="122" spans="1:32" ht="18" x14ac:dyDescent="0.25">
      <c r="A122" s="221"/>
      <c r="B122" s="246"/>
      <c r="C122" s="222"/>
      <c r="D122" s="223"/>
      <c r="E122" s="223"/>
      <c r="F122" s="224"/>
      <c r="G122" s="224"/>
      <c r="H122" s="225"/>
      <c r="I122" s="224"/>
      <c r="J122" s="226"/>
      <c r="K122" s="226"/>
      <c r="L122" s="227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9"/>
      <c r="Z122" s="229"/>
      <c r="AA122" s="229"/>
      <c r="AB122" s="230"/>
      <c r="AC122" s="228"/>
      <c r="AD122" s="228"/>
      <c r="AE122" s="228"/>
      <c r="AF122" s="231"/>
    </row>
    <row r="123" spans="1:32" ht="18" x14ac:dyDescent="0.25">
      <c r="A123" s="213"/>
      <c r="B123" s="245"/>
      <c r="C123" s="207"/>
      <c r="D123" s="208"/>
      <c r="E123" s="208"/>
      <c r="F123" s="209"/>
      <c r="G123" s="209"/>
      <c r="H123" s="210"/>
      <c r="I123" s="209"/>
      <c r="J123" s="211"/>
      <c r="K123" s="211"/>
      <c r="L123" s="212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5"/>
      <c r="Z123" s="215"/>
      <c r="AA123" s="215"/>
      <c r="AB123" s="216"/>
      <c r="AC123" s="214"/>
      <c r="AD123" s="214"/>
      <c r="AE123" s="214"/>
      <c r="AF123" s="217"/>
    </row>
    <row r="124" spans="1:32" ht="18" x14ac:dyDescent="0.25">
      <c r="A124" s="221"/>
      <c r="B124" s="246"/>
      <c r="C124" s="222"/>
      <c r="D124" s="223"/>
      <c r="E124" s="223"/>
      <c r="F124" s="224"/>
      <c r="G124" s="224"/>
      <c r="H124" s="225"/>
      <c r="I124" s="224"/>
      <c r="J124" s="226"/>
      <c r="K124" s="226"/>
      <c r="L124" s="227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9"/>
      <c r="Z124" s="229"/>
      <c r="AA124" s="229"/>
      <c r="AB124" s="230"/>
      <c r="AC124" s="228"/>
      <c r="AD124" s="228"/>
      <c r="AE124" s="228"/>
      <c r="AF124" s="231"/>
    </row>
    <row r="125" spans="1:32" ht="18" x14ac:dyDescent="0.25">
      <c r="A125" s="213"/>
      <c r="B125" s="245"/>
      <c r="C125" s="207"/>
      <c r="D125" s="208"/>
      <c r="E125" s="208"/>
      <c r="F125" s="209"/>
      <c r="G125" s="209"/>
      <c r="H125" s="210"/>
      <c r="I125" s="209"/>
      <c r="J125" s="211"/>
      <c r="K125" s="211"/>
      <c r="L125" s="212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5"/>
      <c r="Z125" s="215"/>
      <c r="AA125" s="215"/>
      <c r="AB125" s="216"/>
      <c r="AC125" s="214"/>
      <c r="AD125" s="214"/>
      <c r="AE125" s="214"/>
      <c r="AF125" s="217"/>
    </row>
    <row r="126" spans="1:32" ht="18" x14ac:dyDescent="0.25">
      <c r="A126" s="221"/>
      <c r="B126" s="246"/>
      <c r="C126" s="222"/>
      <c r="D126" s="223"/>
      <c r="E126" s="223"/>
      <c r="F126" s="224"/>
      <c r="G126" s="224"/>
      <c r="H126" s="225"/>
      <c r="I126" s="224"/>
      <c r="J126" s="226"/>
      <c r="K126" s="226"/>
      <c r="L126" s="227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9"/>
      <c r="Z126" s="229"/>
      <c r="AA126" s="229"/>
      <c r="AB126" s="230"/>
      <c r="AC126" s="228"/>
      <c r="AD126" s="228"/>
      <c r="AE126" s="228"/>
      <c r="AF126" s="231"/>
    </row>
    <row r="127" spans="1:32" ht="18" x14ac:dyDescent="0.25">
      <c r="A127" s="213"/>
      <c r="B127" s="245"/>
      <c r="C127" s="207"/>
      <c r="D127" s="208"/>
      <c r="E127" s="208"/>
      <c r="F127" s="209"/>
      <c r="G127" s="209"/>
      <c r="H127" s="210"/>
      <c r="I127" s="209"/>
      <c r="J127" s="211"/>
      <c r="K127" s="211"/>
      <c r="L127" s="212"/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5"/>
      <c r="Z127" s="215"/>
      <c r="AA127" s="215"/>
      <c r="AB127" s="216"/>
      <c r="AC127" s="214"/>
      <c r="AD127" s="214"/>
      <c r="AE127" s="214"/>
      <c r="AF127" s="217"/>
    </row>
    <row r="128" spans="1:32" ht="18" x14ac:dyDescent="0.25">
      <c r="A128" s="221"/>
      <c r="B128" s="246"/>
      <c r="C128" s="222"/>
      <c r="D128" s="223"/>
      <c r="E128" s="223"/>
      <c r="F128" s="224"/>
      <c r="G128" s="224"/>
      <c r="H128" s="225"/>
      <c r="I128" s="224"/>
      <c r="J128" s="226"/>
      <c r="K128" s="226"/>
      <c r="L128" s="227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9"/>
      <c r="Z128" s="229"/>
      <c r="AA128" s="229"/>
      <c r="AB128" s="230"/>
      <c r="AC128" s="228"/>
      <c r="AD128" s="228"/>
      <c r="AE128" s="228"/>
      <c r="AF128" s="231"/>
    </row>
    <row r="129" spans="1:32" ht="18" x14ac:dyDescent="0.25">
      <c r="A129" s="213"/>
      <c r="B129" s="245"/>
      <c r="C129" s="207"/>
      <c r="D129" s="208"/>
      <c r="E129" s="208"/>
      <c r="F129" s="209"/>
      <c r="G129" s="209"/>
      <c r="H129" s="210"/>
      <c r="I129" s="209"/>
      <c r="J129" s="211"/>
      <c r="K129" s="211"/>
      <c r="L129" s="212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5"/>
      <c r="Z129" s="215"/>
      <c r="AA129" s="215"/>
      <c r="AB129" s="216"/>
      <c r="AC129" s="214"/>
      <c r="AD129" s="214"/>
      <c r="AE129" s="214"/>
      <c r="AF129" s="217"/>
    </row>
    <row r="130" spans="1:32" ht="18" x14ac:dyDescent="0.25">
      <c r="A130" s="221"/>
      <c r="B130" s="246"/>
      <c r="C130" s="222"/>
      <c r="D130" s="223"/>
      <c r="E130" s="223"/>
      <c r="F130" s="224"/>
      <c r="G130" s="224"/>
      <c r="H130" s="225"/>
      <c r="I130" s="224"/>
      <c r="J130" s="226"/>
      <c r="K130" s="226"/>
      <c r="L130" s="227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9"/>
      <c r="Z130" s="229"/>
      <c r="AA130" s="229"/>
      <c r="AB130" s="230"/>
      <c r="AC130" s="228"/>
      <c r="AD130" s="228"/>
      <c r="AE130" s="228"/>
      <c r="AF130" s="231"/>
    </row>
    <row r="131" spans="1:32" ht="18" x14ac:dyDescent="0.25">
      <c r="A131" s="213"/>
      <c r="B131" s="245"/>
      <c r="C131" s="207"/>
      <c r="D131" s="208"/>
      <c r="E131" s="208"/>
      <c r="F131" s="209"/>
      <c r="G131" s="209"/>
      <c r="H131" s="210"/>
      <c r="I131" s="209"/>
      <c r="J131" s="211"/>
      <c r="K131" s="211"/>
      <c r="L131" s="212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5"/>
      <c r="Z131" s="215"/>
      <c r="AA131" s="215"/>
      <c r="AB131" s="216"/>
      <c r="AC131" s="214"/>
      <c r="AD131" s="214"/>
      <c r="AE131" s="214"/>
      <c r="AF131" s="217"/>
    </row>
    <row r="132" spans="1:32" ht="18" x14ac:dyDescent="0.25">
      <c r="A132" s="221"/>
      <c r="B132" s="246"/>
      <c r="C132" s="222"/>
      <c r="D132" s="223"/>
      <c r="E132" s="223"/>
      <c r="F132" s="224"/>
      <c r="G132" s="224"/>
      <c r="H132" s="225"/>
      <c r="I132" s="224"/>
      <c r="J132" s="226"/>
      <c r="K132" s="226"/>
      <c r="L132" s="227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9"/>
      <c r="Z132" s="229"/>
      <c r="AA132" s="229"/>
      <c r="AB132" s="230"/>
      <c r="AC132" s="228"/>
      <c r="AD132" s="228"/>
      <c r="AE132" s="228"/>
    </row>
    <row r="133" spans="1:32" ht="18" x14ac:dyDescent="0.25">
      <c r="A133" s="213"/>
      <c r="B133" s="245"/>
      <c r="C133" s="207"/>
      <c r="D133" s="208"/>
      <c r="E133" s="208"/>
      <c r="F133" s="209"/>
      <c r="G133" s="209"/>
      <c r="H133" s="210"/>
      <c r="I133" s="209"/>
      <c r="J133" s="211"/>
      <c r="K133" s="211"/>
      <c r="L133" s="212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5"/>
      <c r="Z133" s="215"/>
      <c r="AA133" s="215"/>
      <c r="AB133" s="216"/>
      <c r="AC133" s="214"/>
      <c r="AD133" s="214"/>
      <c r="AE133" s="214"/>
    </row>
    <row r="134" spans="1:32" ht="18" x14ac:dyDescent="0.25">
      <c r="A134" s="221"/>
      <c r="B134" s="246"/>
      <c r="C134" s="222"/>
      <c r="D134" s="223"/>
      <c r="E134" s="223"/>
      <c r="F134" s="224"/>
      <c r="G134" s="224"/>
      <c r="H134" s="225"/>
      <c r="I134" s="224"/>
      <c r="J134" s="226"/>
      <c r="K134" s="226"/>
      <c r="L134" s="227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9"/>
      <c r="Z134" s="229"/>
      <c r="AA134" s="229"/>
      <c r="AB134" s="230"/>
      <c r="AC134" s="228"/>
      <c r="AD134" s="228"/>
      <c r="AE134" s="228"/>
    </row>
    <row r="135" spans="1:32" ht="15.75" x14ac:dyDescent="0.25">
      <c r="A135" s="260" t="s">
        <v>847</v>
      </c>
      <c r="B135" s="326"/>
      <c r="C135" s="261"/>
      <c r="D135" s="188"/>
      <c r="E135" s="49"/>
      <c r="F135" s="49"/>
      <c r="G135" s="50"/>
      <c r="H135" s="50"/>
      <c r="I135" s="50"/>
      <c r="J135" s="50"/>
      <c r="K135" s="50" t="s">
        <v>509</v>
      </c>
      <c r="L135" s="51">
        <f>SUM(M135:X135)</f>
        <v>139165.23000000001</v>
      </c>
      <c r="M135" s="51">
        <f>SUM(M6:M126)</f>
        <v>8174.28</v>
      </c>
      <c r="N135" s="51">
        <f t="shared" ref="N135:Y135" si="3">SUM(N6:N126)</f>
        <v>38780.630000000012</v>
      </c>
      <c r="O135" s="51">
        <f t="shared" si="3"/>
        <v>8527.7999999999993</v>
      </c>
      <c r="P135" s="51">
        <f t="shared" si="3"/>
        <v>7848.58</v>
      </c>
      <c r="Q135" s="51">
        <f t="shared" si="3"/>
        <v>66951.88</v>
      </c>
      <c r="R135" s="51">
        <f t="shared" si="3"/>
        <v>8882.06</v>
      </c>
      <c r="S135" s="51">
        <f t="shared" si="3"/>
        <v>0</v>
      </c>
      <c r="T135" s="51">
        <f t="shared" si="3"/>
        <v>0</v>
      </c>
      <c r="U135" s="51">
        <f t="shared" si="3"/>
        <v>0</v>
      </c>
      <c r="V135" s="51">
        <f t="shared" si="3"/>
        <v>0</v>
      </c>
      <c r="W135" s="51">
        <f t="shared" si="3"/>
        <v>0</v>
      </c>
      <c r="X135" s="51">
        <f t="shared" si="3"/>
        <v>0</v>
      </c>
      <c r="Y135" s="51">
        <f t="shared" si="3"/>
        <v>0</v>
      </c>
      <c r="Z135" s="51"/>
      <c r="AA135" s="51"/>
      <c r="AB135" s="50"/>
      <c r="AC135" s="51"/>
      <c r="AD135" s="51"/>
      <c r="AE135" s="51"/>
    </row>
    <row r="136" spans="1:32" x14ac:dyDescent="0.25">
      <c r="K136" s="3"/>
    </row>
  </sheetData>
  <autoFilter ref="A4:AF4" xr:uid="{E510E62C-BAD2-4B75-9396-BA6395FD36D7}"/>
  <mergeCells count="22">
    <mergeCell ref="AE2:AE5"/>
    <mergeCell ref="AF2:AF5"/>
    <mergeCell ref="J2:J5"/>
    <mergeCell ref="K2:K5"/>
    <mergeCell ref="L2:L5"/>
    <mergeCell ref="M2:X2"/>
    <mergeCell ref="Y2:Y5"/>
    <mergeCell ref="Z2:Z5"/>
    <mergeCell ref="A135:C135"/>
    <mergeCell ref="AA2:AA5"/>
    <mergeCell ref="AB2:AB5"/>
    <mergeCell ref="AC2:AC5"/>
    <mergeCell ref="AD2:AD5"/>
    <mergeCell ref="A2:A5"/>
    <mergeCell ref="C2:E3"/>
    <mergeCell ref="F2:F5"/>
    <mergeCell ref="G2:G5"/>
    <mergeCell ref="H2:H5"/>
    <mergeCell ref="I2:I5"/>
    <mergeCell ref="C4:C5"/>
    <mergeCell ref="D4:D5"/>
    <mergeCell ref="E4:E5"/>
  </mergeCells>
  <conditionalFormatting sqref="AF9">
    <cfRule type="dataBar" priority="4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{86C7FDE9-8BDE-4EF0-84E8-2D8F449E36A9}</x14:id>
        </ext>
      </extLst>
    </cfRule>
  </conditionalFormatting>
  <conditionalFormatting sqref="AF11:AF12">
    <cfRule type="dataBar" priority="4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{4D67A762-B6A1-42D5-907A-388FEECF7C13}</x14:id>
        </ext>
      </extLst>
    </cfRule>
  </conditionalFormatting>
  <conditionalFormatting sqref="AF23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{EA88ADDD-03AE-41AA-AC9E-0B8B4D30F4C2}</x14:id>
        </ext>
      </extLst>
    </cfRule>
  </conditionalFormatting>
  <conditionalFormatting sqref="AF24">
    <cfRule type="dataBar" priority="2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{D2B7F59A-3994-46EB-AC99-FD991D58062C}</x14:id>
        </ext>
      </extLst>
    </cfRule>
    <cfRule type="iconSet" priority="22">
      <iconSet iconSet="3TrafficLights2">
        <cfvo type="percent" val="0"/>
        <cfvo type="percent" val="33"/>
        <cfvo type="percent" val="67"/>
      </iconSet>
    </cfRule>
    <cfRule type="cellIs" dxfId="7" priority="23" operator="equal">
      <formula>"UGOVOR IZVRŠEN"</formula>
    </cfRule>
  </conditionalFormatting>
  <conditionalFormatting sqref="AF31">
    <cfRule type="dataBar" priority="1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{95DB6180-CE60-459F-8F43-A7F11B17FFBB}</x14:id>
        </ext>
      </extLst>
    </cfRule>
    <cfRule type="iconSet" priority="18">
      <iconSet iconSet="3TrafficLights2">
        <cfvo type="percent" val="0"/>
        <cfvo type="percent" val="33"/>
        <cfvo type="percent" val="67"/>
      </iconSet>
    </cfRule>
  </conditionalFormatting>
  <conditionalFormatting sqref="AF31:AF32">
    <cfRule type="cellIs" dxfId="6" priority="16" operator="equal">
      <formula>"UGOVOR IZVRŠEN"</formula>
    </cfRule>
  </conditionalFormatting>
  <conditionalFormatting sqref="AF32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{B2B5C11F-312E-4138-B86D-8D38E62164C6}</x14:id>
        </ext>
      </extLst>
    </cfRule>
    <cfRule type="iconSet" priority="15">
      <iconSet iconSet="3TrafficLights2">
        <cfvo type="percent" val="0"/>
        <cfvo type="percent" val="33"/>
        <cfvo type="percent" val="67"/>
      </iconSet>
    </cfRule>
  </conditionalFormatting>
  <conditionalFormatting sqref="AF33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{8A1B563B-6D38-4845-B5D9-F5ACA9BA04F6}</x14:id>
        </ext>
      </extLst>
    </cfRule>
  </conditionalFormatting>
  <conditionalFormatting sqref="AF34:AF35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{E313F47A-2070-4B6A-8A59-6B00B4A81942}</x14:id>
        </ext>
      </extLst>
    </cfRule>
    <cfRule type="iconSet" priority="12">
      <iconSet iconSet="3TrafficLights2">
        <cfvo type="percent" val="0"/>
        <cfvo type="percent" val="33"/>
        <cfvo type="percent" val="67"/>
      </iconSet>
    </cfRule>
    <cfRule type="cellIs" dxfId="5" priority="10" operator="equal">
      <formula>"UGOVOR IZVRŠEN"</formula>
    </cfRule>
  </conditionalFormatting>
  <conditionalFormatting sqref="AF36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{36494B7C-75B6-46A5-B776-EC966EA74C88}</x14:id>
        </ext>
      </extLst>
    </cfRule>
  </conditionalFormatting>
  <conditionalFormatting sqref="AF37:AF39 AF49:AF54 AF56:AF57 AF68:AF69 AF65 AF62:AF63 AF59">
    <cfRule type="dataBar" priority="7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{41761895-B930-4C66-A898-CE2059043F11}</x14:id>
        </ext>
      </extLst>
    </cfRule>
    <cfRule type="iconSet" priority="71">
      <iconSet iconSet="3TrafficLights2">
        <cfvo type="percent" val="0"/>
        <cfvo type="percent" val="33"/>
        <cfvo type="percent" val="67"/>
      </iconSet>
    </cfRule>
  </conditionalFormatting>
  <conditionalFormatting sqref="AF37:AF46">
    <cfRule type="cellIs" dxfId="4" priority="4" operator="equal">
      <formula>"UGOVOR IZVRŠEN"</formula>
    </cfRule>
  </conditionalFormatting>
  <conditionalFormatting sqref="AF40">
    <cfRule type="dataBar" priority="3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{03B0D21D-23F2-46BC-85CC-260F9AF42B16}</x14:id>
        </ext>
      </extLst>
    </cfRule>
    <cfRule type="iconSet" priority="40">
      <iconSet iconSet="3TrafficLights2">
        <cfvo type="percent" val="0"/>
        <cfvo type="percent" val="33"/>
        <cfvo type="percent" val="67"/>
      </iconSet>
    </cfRule>
  </conditionalFormatting>
  <conditionalFormatting sqref="AF41">
    <cfRule type="dataBar" priority="3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{80945091-DC94-4FFC-B4EB-2DFB506B5680}</x14:id>
        </ext>
      </extLst>
    </cfRule>
    <cfRule type="iconSet" priority="37">
      <iconSet iconSet="3TrafficLights2">
        <cfvo type="percent" val="0"/>
        <cfvo type="percent" val="33"/>
        <cfvo type="percent" val="67"/>
      </iconSet>
    </cfRule>
  </conditionalFormatting>
  <conditionalFormatting sqref="AF42">
    <cfRule type="iconSet" priority="31">
      <iconSet iconSet="3TrafficLights2">
        <cfvo type="percent" val="0"/>
        <cfvo type="percent" val="33"/>
        <cfvo type="percent" val="67"/>
      </iconSet>
    </cfRule>
    <cfRule type="dataBar" priority="3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{FEE2E2B7-8206-4560-95FE-8D28802CA146}</x14:id>
        </ext>
      </extLst>
    </cfRule>
  </conditionalFormatting>
  <conditionalFormatting sqref="AF43">
    <cfRule type="dataBar" priority="2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{49FA03F4-5598-473D-8B2E-0BEA3A77B959}</x14:id>
        </ext>
      </extLst>
    </cfRule>
    <cfRule type="iconSet" priority="28">
      <iconSet iconSet="3TrafficLights2">
        <cfvo type="percent" val="0"/>
        <cfvo type="percent" val="33"/>
        <cfvo type="percent" val="67"/>
      </iconSet>
    </cfRule>
  </conditionalFormatting>
  <conditionalFormatting sqref="AF44"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{18011291-A0CA-4078-B4C1-ADCD3242369F}</x14:id>
        </ext>
      </extLst>
    </cfRule>
    <cfRule type="iconSet" priority="25">
      <iconSet iconSet="3TrafficLights2">
        <cfvo type="percent" val="0"/>
        <cfvo type="percent" val="33"/>
        <cfvo type="percent" val="67"/>
      </iconSet>
    </cfRule>
  </conditionalFormatting>
  <conditionalFormatting sqref="AF45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{04E1430B-F4DD-4460-B77A-0E5AF3CC43E8}</x14:id>
        </ext>
      </extLst>
    </cfRule>
    <cfRule type="iconSet" priority="6">
      <iconSet iconSet="3TrafficLights2">
        <cfvo type="percent" val="0"/>
        <cfvo type="percent" val="33"/>
        <cfvo type="percent" val="67"/>
      </iconSet>
    </cfRule>
  </conditionalFormatting>
  <conditionalFormatting sqref="AF46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{C047549A-8A51-4005-9440-F29B7F876ADF}</x14:id>
        </ext>
      </extLst>
    </cfRule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AF47:AF48">
    <cfRule type="dataBar" priority="5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{03D843C9-0586-4D51-8EA1-4B4332A1CA27}</x14:id>
        </ext>
      </extLst>
    </cfRule>
  </conditionalFormatting>
  <conditionalFormatting sqref="AF49:AF54 AF56:AF57 AF59 AF62:AF63 AF65 AF68:AF69">
    <cfRule type="cellIs" dxfId="3" priority="72" operator="equal">
      <formula>"UGOVOR IZVRŠEN"</formula>
    </cfRule>
  </conditionalFormatting>
  <conditionalFormatting sqref="AF55">
    <cfRule type="dataBar" priority="5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{04A83A39-9AFE-4D2F-A160-3AE065E6AB5B}</x14:id>
        </ext>
      </extLst>
    </cfRule>
  </conditionalFormatting>
  <conditionalFormatting sqref="AF58">
    <cfRule type="dataBar" priority="4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{5FBE5E74-7D3A-4D5E-8B53-BD00E3421C44}</x14:id>
        </ext>
      </extLst>
    </cfRule>
  </conditionalFormatting>
  <conditionalFormatting sqref="AF60:AF61">
    <cfRule type="dataBar" priority="4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{6F14CE46-3184-4675-830A-9F868FD1E3C6}</x14:id>
        </ext>
      </extLst>
    </cfRule>
  </conditionalFormatting>
  <conditionalFormatting sqref="AF64">
    <cfRule type="dataBar" priority="5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{5F926BD9-7E98-46AF-8CD5-F04DCCD56F01}</x14:id>
        </ext>
      </extLst>
    </cfRule>
  </conditionalFormatting>
  <conditionalFormatting sqref="AF66">
    <cfRule type="dataBar" priority="5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{7CE36318-1C8A-49D7-BEAB-DB4A345777AE}</x14:id>
        </ext>
      </extLst>
    </cfRule>
  </conditionalFormatting>
  <conditionalFormatting sqref="AF67">
    <cfRule type="dataBar" priority="5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{C49D486E-771A-44AE-8BB8-2FD26E5F72B5}</x14:id>
        </ext>
      </extLst>
    </cfRule>
  </conditionalFormatting>
  <conditionalFormatting sqref="AF71">
    <cfRule type="dataBar" priority="1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{81A16605-8D9F-4BFC-BE47-A6FFA386FB8D}</x14:id>
        </ext>
      </extLst>
    </cfRule>
    <cfRule type="iconSet" priority="115">
      <iconSet iconSet="3TrafficLights2">
        <cfvo type="percent" val="0"/>
        <cfvo type="percent" val="33"/>
        <cfvo type="percent" val="67"/>
      </iconSet>
    </cfRule>
  </conditionalFormatting>
  <conditionalFormatting sqref="AF71:AF74 AF76:AF77 AF81">
    <cfRule type="cellIs" dxfId="2" priority="79" operator="equal">
      <formula>"UGOVOR IZVRŠEN"</formula>
    </cfRule>
  </conditionalFormatting>
  <conditionalFormatting sqref="AF72">
    <cfRule type="dataBar" priority="11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{849D0B0C-B611-416F-B9BF-1A25A12CC379}</x14:id>
        </ext>
      </extLst>
    </cfRule>
    <cfRule type="iconSet" priority="113">
      <iconSet iconSet="3TrafficLights2">
        <cfvo type="percent" val="0"/>
        <cfvo type="percent" val="33"/>
        <cfvo type="percent" val="67"/>
      </iconSet>
    </cfRule>
  </conditionalFormatting>
  <conditionalFormatting sqref="AF73">
    <cfRule type="dataBar" priority="1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{B38E6013-E909-44DE-BE1C-E13DDB1F840C}</x14:id>
        </ext>
      </extLst>
    </cfRule>
    <cfRule type="iconSet" priority="111">
      <iconSet iconSet="3TrafficLights2">
        <cfvo type="percent" val="0"/>
        <cfvo type="percent" val="33"/>
        <cfvo type="percent" val="67"/>
      </iconSet>
    </cfRule>
  </conditionalFormatting>
  <conditionalFormatting sqref="AF74">
    <cfRule type="dataBar" priority="10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{8328261B-D8C3-49D2-9911-0932FA57255A}</x14:id>
        </ext>
      </extLst>
    </cfRule>
    <cfRule type="iconSet" priority="107">
      <iconSet iconSet="3TrafficLights2">
        <cfvo type="percent" val="0"/>
        <cfvo type="percent" val="33"/>
        <cfvo type="percent" val="67"/>
      </iconSet>
    </cfRule>
    <cfRule type="dataBar" priority="10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{8DD6BE2E-95AC-490F-AC74-0EB4C7A2A25A}</x14:id>
        </ext>
      </extLst>
    </cfRule>
    <cfRule type="iconSet" priority="109">
      <iconSet iconSet="3TrafficLights2">
        <cfvo type="percent" val="0"/>
        <cfvo type="percent" val="33"/>
        <cfvo type="percent" val="67"/>
      </iconSet>
    </cfRule>
  </conditionalFormatting>
  <conditionalFormatting sqref="AF75">
    <cfRule type="dataBar" priority="6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{515782BD-13BB-4BC2-908F-2612932C598E}</x14:id>
        </ext>
      </extLst>
    </cfRule>
  </conditionalFormatting>
  <conditionalFormatting sqref="AF76">
    <cfRule type="dataBar" priority="10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{BD770A7E-20D1-42A2-A087-B793F9D43CDA}</x14:id>
        </ext>
      </extLst>
    </cfRule>
    <cfRule type="iconSet" priority="103">
      <iconSet iconSet="3TrafficLights2">
        <cfvo type="percent" val="0"/>
        <cfvo type="percent" val="33"/>
        <cfvo type="percent" val="67"/>
      </iconSet>
    </cfRule>
    <cfRule type="dataBar" priority="10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{CB7CC015-58C9-4B98-B9DB-8DD3674EC0A4}</x14:id>
        </ext>
      </extLst>
    </cfRule>
    <cfRule type="iconSet" priority="105">
      <iconSet iconSet="3TrafficLights2">
        <cfvo type="percent" val="0"/>
        <cfvo type="percent" val="33"/>
        <cfvo type="percent" val="67"/>
      </iconSet>
    </cfRule>
  </conditionalFormatting>
  <conditionalFormatting sqref="AF77">
    <cfRule type="dataBar" priority="9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{47B02B60-A202-458A-9B0A-37779074D13E}</x14:id>
        </ext>
      </extLst>
    </cfRule>
    <cfRule type="iconSet" priority="99">
      <iconSet iconSet="3TrafficLights2">
        <cfvo type="percent" val="0"/>
        <cfvo type="percent" val="33"/>
        <cfvo type="percent" val="67"/>
      </iconSet>
    </cfRule>
    <cfRule type="iconSet" priority="101">
      <iconSet iconSet="3TrafficLights2">
        <cfvo type="percent" val="0"/>
        <cfvo type="percent" val="33"/>
        <cfvo type="percent" val="67"/>
      </iconSet>
    </cfRule>
    <cfRule type="dataBar" priority="10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{E2DAC4D7-A296-4305-9281-2F449935FEA4}</x14:id>
        </ext>
      </extLst>
    </cfRule>
  </conditionalFormatting>
  <conditionalFormatting sqref="AF78:AF79">
    <cfRule type="dataBar" priority="6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{8FC5F721-FA5D-486C-B3AA-6030D5471796}</x14:id>
        </ext>
      </extLst>
    </cfRule>
  </conditionalFormatting>
  <conditionalFormatting sqref="AF80">
    <cfRule type="dataBar" priority="6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{1EC8BE5C-3EE0-4740-8415-7C9E4BF9BF8C}</x14:id>
        </ext>
      </extLst>
    </cfRule>
  </conditionalFormatting>
  <conditionalFormatting sqref="AF81">
    <cfRule type="iconSet" priority="97">
      <iconSet iconSet="3TrafficLights2">
        <cfvo type="percent" val="0"/>
        <cfvo type="percent" val="33"/>
        <cfvo type="percent" val="67"/>
      </iconSet>
    </cfRule>
    <cfRule type="dataBar" priority="9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{92BFF89E-A62D-4567-AE01-75D6ED8CCCDD}</x14:id>
        </ext>
      </extLst>
    </cfRule>
  </conditionalFormatting>
  <conditionalFormatting sqref="AF82">
    <cfRule type="dataBar" priority="6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{F82BB69F-766E-492A-A879-F250E03EF829}</x14:id>
        </ext>
      </extLst>
    </cfRule>
  </conditionalFormatting>
  <conditionalFormatting sqref="AF83">
    <cfRule type="dataBar" priority="9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{4CD3F520-C43E-4AA0-8B6A-51F984E0D19F}</x14:id>
        </ext>
      </extLst>
    </cfRule>
    <cfRule type="iconSet" priority="93">
      <iconSet iconSet="3TrafficLights2">
        <cfvo type="percent" val="0"/>
        <cfvo type="percent" val="33"/>
        <cfvo type="percent" val="67"/>
      </iconSet>
    </cfRule>
    <cfRule type="dataBar" priority="9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{4B15BC7D-5AF8-4493-AE20-D1BC2487EE08}</x14:id>
        </ext>
      </extLst>
    </cfRule>
    <cfRule type="iconSet" priority="95">
      <iconSet iconSet="3TrafficLights2">
        <cfvo type="percent" val="0"/>
        <cfvo type="percent" val="33"/>
        <cfvo type="percent" val="67"/>
      </iconSet>
    </cfRule>
  </conditionalFormatting>
  <conditionalFormatting sqref="AF83:AF84">
    <cfRule type="cellIs" dxfId="1" priority="63" operator="equal">
      <formula>"UGOVOR IZVRŠEN"</formula>
    </cfRule>
  </conditionalFormatting>
  <conditionalFormatting sqref="AF84">
    <cfRule type="dataBar" priority="8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{56EF4D35-95FD-4EA9-96D1-496042BEDC2B}</x14:id>
        </ext>
      </extLst>
    </cfRule>
    <cfRule type="iconSet" priority="87">
      <iconSet iconSet="3TrafficLights2">
        <cfvo type="percent" val="0"/>
        <cfvo type="percent" val="33"/>
        <cfvo type="percent" val="67"/>
      </iconSet>
    </cfRule>
  </conditionalFormatting>
  <conditionalFormatting sqref="AF85">
    <cfRule type="dataBar" priority="5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{F479FD99-9420-4307-9FA9-C11F3B72575A}</x14:id>
        </ext>
      </extLst>
    </cfRule>
  </conditionalFormatting>
  <conditionalFormatting sqref="AF86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{E0C712FF-912A-4259-8BB2-E02774E2CAA4}</x14:id>
        </ext>
      </extLst>
    </cfRule>
    <cfRule type="iconSet" priority="85">
      <iconSet iconSet="3TrafficLights2">
        <cfvo type="percent" val="0"/>
        <cfvo type="percent" val="33"/>
        <cfvo type="percent" val="67"/>
      </iconSet>
    </cfRule>
  </conditionalFormatting>
  <conditionalFormatting sqref="AF86:AF89">
    <cfRule type="cellIs" dxfId="0" priority="54" operator="equal">
      <formula>"UGOVOR IZVRŠEN"</formula>
    </cfRule>
  </conditionalFormatting>
  <conditionalFormatting sqref="AF87">
    <cfRule type="dataBar" priority="8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{0A372074-886E-4873-973D-1FFC18E81226}</x14:id>
        </ext>
      </extLst>
    </cfRule>
    <cfRule type="iconSet" priority="81">
      <iconSet iconSet="3TrafficLights2">
        <cfvo type="percent" val="0"/>
        <cfvo type="percent" val="33"/>
        <cfvo type="percent" val="67"/>
      </iconSet>
    </cfRule>
    <cfRule type="dataBar" priority="8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{FF56E8BB-57C1-4088-AD10-58E8F74F28BD}</x14:id>
        </ext>
      </extLst>
    </cfRule>
    <cfRule type="iconSet" priority="83">
      <iconSet iconSet="3TrafficLights2">
        <cfvo type="percent" val="0"/>
        <cfvo type="percent" val="33"/>
        <cfvo type="percent" val="67"/>
      </iconSet>
    </cfRule>
  </conditionalFormatting>
  <conditionalFormatting sqref="AF88">
    <cfRule type="dataBar" priority="6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{3A2A3FFA-D2D1-4D65-9369-55FAD202A363}</x14:id>
        </ext>
      </extLst>
    </cfRule>
    <cfRule type="iconSet" priority="65">
      <iconSet iconSet="3TrafficLights2">
        <cfvo type="percent" val="0"/>
        <cfvo type="percent" val="33"/>
        <cfvo type="percent" val="67"/>
      </iconSet>
    </cfRule>
  </conditionalFormatting>
  <conditionalFormatting sqref="AF89">
    <cfRule type="iconSet" priority="56">
      <iconSet iconSet="3TrafficLights2">
        <cfvo type="percent" val="0"/>
        <cfvo type="percent" val="33"/>
        <cfvo type="percent" val="67"/>
      </iconSet>
    </cfRule>
    <cfRule type="dataBar" priority="5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{DE1F9114-1689-4DD1-8A4C-2A7D13F3583C}</x14:id>
        </ext>
      </extLst>
    </cfRule>
  </conditionalFormatting>
  <conditionalFormatting sqref="AF90:AF131 AF70 AF6:AF8 AF10 AF13:AF22 AF25:AF30">
    <cfRule type="dataBar" priority="11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{7E9040CD-14DC-4C79-A31D-802861FCF82D}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6C7FDE9-8BDE-4EF0-84E8-2D8F449E36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AF9</xm:sqref>
        </x14:conditionalFormatting>
        <x14:conditionalFormatting xmlns:xm="http://schemas.microsoft.com/office/excel/2006/main">
          <x14:cfRule type="dataBar" id="{4D67A762-B6A1-42D5-907A-388FEECF7C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AF11:AF12</xm:sqref>
        </x14:conditionalFormatting>
        <x14:conditionalFormatting xmlns:xm="http://schemas.microsoft.com/office/excel/2006/main">
          <x14:cfRule type="dataBar" id="{EA88ADDD-03AE-41AA-AC9E-0B8B4D30F4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AF23</xm:sqref>
        </x14:conditionalFormatting>
        <x14:conditionalFormatting xmlns:xm="http://schemas.microsoft.com/office/excel/2006/main">
          <x14:cfRule type="dataBar" id="{D2B7F59A-3994-46EB-AC99-FD991D5806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AF24</xm:sqref>
        </x14:conditionalFormatting>
        <x14:conditionalFormatting xmlns:xm="http://schemas.microsoft.com/office/excel/2006/main">
          <x14:cfRule type="dataBar" id="{95DB6180-CE60-459F-8F43-A7F11B17FF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AF31</xm:sqref>
        </x14:conditionalFormatting>
        <x14:conditionalFormatting xmlns:xm="http://schemas.microsoft.com/office/excel/2006/main">
          <x14:cfRule type="dataBar" id="{B2B5C11F-312E-4138-B86D-8D38E62164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AF32</xm:sqref>
        </x14:conditionalFormatting>
        <x14:conditionalFormatting xmlns:xm="http://schemas.microsoft.com/office/excel/2006/main">
          <x14:cfRule type="dataBar" id="{8A1B563B-6D38-4845-B5D9-F5ACA9BA04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AF33</xm:sqref>
        </x14:conditionalFormatting>
        <x14:conditionalFormatting xmlns:xm="http://schemas.microsoft.com/office/excel/2006/main">
          <x14:cfRule type="dataBar" id="{E313F47A-2070-4B6A-8A59-6B00B4A819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AF34:AF35</xm:sqref>
        </x14:conditionalFormatting>
        <x14:conditionalFormatting xmlns:xm="http://schemas.microsoft.com/office/excel/2006/main">
          <x14:cfRule type="dataBar" id="{36494B7C-75B6-46A5-B776-EC966EA74C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AF36</xm:sqref>
        </x14:conditionalFormatting>
        <x14:conditionalFormatting xmlns:xm="http://schemas.microsoft.com/office/excel/2006/main">
          <x14:cfRule type="dataBar" id="{41761895-B930-4C66-A898-CE2059043F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AF37:AF39 AF49:AF54 AF56:AF57 AF68:AF69 AF65 AF62:AF63 AF59</xm:sqref>
        </x14:conditionalFormatting>
        <x14:conditionalFormatting xmlns:xm="http://schemas.microsoft.com/office/excel/2006/main">
          <x14:cfRule type="dataBar" id="{03B0D21D-23F2-46BC-85CC-260F9AF42B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AF40</xm:sqref>
        </x14:conditionalFormatting>
        <x14:conditionalFormatting xmlns:xm="http://schemas.microsoft.com/office/excel/2006/main">
          <x14:cfRule type="dataBar" id="{80945091-DC94-4FFC-B4EB-2DFB506B56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AF41</xm:sqref>
        </x14:conditionalFormatting>
        <x14:conditionalFormatting xmlns:xm="http://schemas.microsoft.com/office/excel/2006/main">
          <x14:cfRule type="dataBar" id="{FEE2E2B7-8206-4560-95FE-8D28802CA1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AF42</xm:sqref>
        </x14:conditionalFormatting>
        <x14:conditionalFormatting xmlns:xm="http://schemas.microsoft.com/office/excel/2006/main">
          <x14:cfRule type="dataBar" id="{49FA03F4-5598-473D-8B2E-0BEA3A77B9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AF43</xm:sqref>
        </x14:conditionalFormatting>
        <x14:conditionalFormatting xmlns:xm="http://schemas.microsoft.com/office/excel/2006/main">
          <x14:cfRule type="dataBar" id="{18011291-A0CA-4078-B4C1-ADCD324236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AF44</xm:sqref>
        </x14:conditionalFormatting>
        <x14:conditionalFormatting xmlns:xm="http://schemas.microsoft.com/office/excel/2006/main">
          <x14:cfRule type="dataBar" id="{04E1430B-F4DD-4460-B77A-0E5AF3CC43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AF45</xm:sqref>
        </x14:conditionalFormatting>
        <x14:conditionalFormatting xmlns:xm="http://schemas.microsoft.com/office/excel/2006/main">
          <x14:cfRule type="dataBar" id="{C047549A-8A51-4005-9440-F29B7F876A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AF46</xm:sqref>
        </x14:conditionalFormatting>
        <x14:conditionalFormatting xmlns:xm="http://schemas.microsoft.com/office/excel/2006/main">
          <x14:cfRule type="dataBar" id="{03D843C9-0586-4D51-8EA1-4B4332A1CA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AF47:AF48</xm:sqref>
        </x14:conditionalFormatting>
        <x14:conditionalFormatting xmlns:xm="http://schemas.microsoft.com/office/excel/2006/main">
          <x14:cfRule type="dataBar" id="{04A83A39-9AFE-4D2F-A160-3AE065E6AB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AF55</xm:sqref>
        </x14:conditionalFormatting>
        <x14:conditionalFormatting xmlns:xm="http://schemas.microsoft.com/office/excel/2006/main">
          <x14:cfRule type="dataBar" id="{5FBE5E74-7D3A-4D5E-8B53-BD00E3421C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AF58</xm:sqref>
        </x14:conditionalFormatting>
        <x14:conditionalFormatting xmlns:xm="http://schemas.microsoft.com/office/excel/2006/main">
          <x14:cfRule type="dataBar" id="{6F14CE46-3184-4675-830A-9F868FD1E3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AF60:AF61</xm:sqref>
        </x14:conditionalFormatting>
        <x14:conditionalFormatting xmlns:xm="http://schemas.microsoft.com/office/excel/2006/main">
          <x14:cfRule type="dataBar" id="{5F926BD9-7E98-46AF-8CD5-F04DCCD56F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AF64</xm:sqref>
        </x14:conditionalFormatting>
        <x14:conditionalFormatting xmlns:xm="http://schemas.microsoft.com/office/excel/2006/main">
          <x14:cfRule type="dataBar" id="{7CE36318-1C8A-49D7-BEAB-DB4A345777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AF66</xm:sqref>
        </x14:conditionalFormatting>
        <x14:conditionalFormatting xmlns:xm="http://schemas.microsoft.com/office/excel/2006/main">
          <x14:cfRule type="dataBar" id="{C49D486E-771A-44AE-8BB8-2FD26E5F72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AF67</xm:sqref>
        </x14:conditionalFormatting>
        <x14:conditionalFormatting xmlns:xm="http://schemas.microsoft.com/office/excel/2006/main">
          <x14:cfRule type="dataBar" id="{81A16605-8D9F-4BFC-BE47-A6FFA386FB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AF71</xm:sqref>
        </x14:conditionalFormatting>
        <x14:conditionalFormatting xmlns:xm="http://schemas.microsoft.com/office/excel/2006/main">
          <x14:cfRule type="dataBar" id="{849D0B0C-B611-416F-B9BF-1A25A12CC3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AF72</xm:sqref>
        </x14:conditionalFormatting>
        <x14:conditionalFormatting xmlns:xm="http://schemas.microsoft.com/office/excel/2006/main">
          <x14:cfRule type="dataBar" id="{B38E6013-E909-44DE-BE1C-E13DDB1F84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AF73</xm:sqref>
        </x14:conditionalFormatting>
        <x14:conditionalFormatting xmlns:xm="http://schemas.microsoft.com/office/excel/2006/main">
          <x14:cfRule type="dataBar" id="{8328261B-D8C3-49D2-9911-0932FA5725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D6BE2E-95AC-490F-AC74-0EB4C7A2A2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AF74</xm:sqref>
        </x14:conditionalFormatting>
        <x14:conditionalFormatting xmlns:xm="http://schemas.microsoft.com/office/excel/2006/main">
          <x14:cfRule type="dataBar" id="{515782BD-13BB-4BC2-908F-2612932C59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AF75</xm:sqref>
        </x14:conditionalFormatting>
        <x14:conditionalFormatting xmlns:xm="http://schemas.microsoft.com/office/excel/2006/main">
          <x14:cfRule type="dataBar" id="{BD770A7E-20D1-42A2-A087-B793F9D43C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7CC015-58C9-4B98-B9DB-8DD3674EC0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AF76</xm:sqref>
        </x14:conditionalFormatting>
        <x14:conditionalFormatting xmlns:xm="http://schemas.microsoft.com/office/excel/2006/main">
          <x14:cfRule type="dataBar" id="{47B02B60-A202-458A-9B0A-37779074D1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DAC4D7-A296-4305-9281-2F449935FE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AF77</xm:sqref>
        </x14:conditionalFormatting>
        <x14:conditionalFormatting xmlns:xm="http://schemas.microsoft.com/office/excel/2006/main">
          <x14:cfRule type="dataBar" id="{8FC5F721-FA5D-486C-B3AA-6030D54717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AF78:AF79</xm:sqref>
        </x14:conditionalFormatting>
        <x14:conditionalFormatting xmlns:xm="http://schemas.microsoft.com/office/excel/2006/main">
          <x14:cfRule type="dataBar" id="{1EC8BE5C-3EE0-4740-8415-7C9E4BF9BF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AF80</xm:sqref>
        </x14:conditionalFormatting>
        <x14:conditionalFormatting xmlns:xm="http://schemas.microsoft.com/office/excel/2006/main">
          <x14:cfRule type="dataBar" id="{92BFF89E-A62D-4567-AE01-75D6ED8CCC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AF81</xm:sqref>
        </x14:conditionalFormatting>
        <x14:conditionalFormatting xmlns:xm="http://schemas.microsoft.com/office/excel/2006/main">
          <x14:cfRule type="dataBar" id="{F82BB69F-766E-492A-A879-F250E03EF8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AF82</xm:sqref>
        </x14:conditionalFormatting>
        <x14:conditionalFormatting xmlns:xm="http://schemas.microsoft.com/office/excel/2006/main">
          <x14:cfRule type="dataBar" id="{4CD3F520-C43E-4AA0-8B6A-51F984E0D1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15BC7D-5AF8-4493-AE20-D1BC2487EE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AF83</xm:sqref>
        </x14:conditionalFormatting>
        <x14:conditionalFormatting xmlns:xm="http://schemas.microsoft.com/office/excel/2006/main">
          <x14:cfRule type="dataBar" id="{56EF4D35-95FD-4EA9-96D1-496042BEDC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AF84</xm:sqref>
        </x14:conditionalFormatting>
        <x14:conditionalFormatting xmlns:xm="http://schemas.microsoft.com/office/excel/2006/main">
          <x14:cfRule type="dataBar" id="{F479FD99-9420-4307-9FA9-C11F3B7257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AF85</xm:sqref>
        </x14:conditionalFormatting>
        <x14:conditionalFormatting xmlns:xm="http://schemas.microsoft.com/office/excel/2006/main">
          <x14:cfRule type="dataBar" id="{E0C712FF-912A-4259-8BB2-E02774E2CA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AF86</xm:sqref>
        </x14:conditionalFormatting>
        <x14:conditionalFormatting xmlns:xm="http://schemas.microsoft.com/office/excel/2006/main">
          <x14:cfRule type="dataBar" id="{0A372074-886E-4873-973D-1FFC18E812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56E8BB-57C1-4088-AD10-58E8F74F28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AF87</xm:sqref>
        </x14:conditionalFormatting>
        <x14:conditionalFormatting xmlns:xm="http://schemas.microsoft.com/office/excel/2006/main">
          <x14:cfRule type="dataBar" id="{3A2A3FFA-D2D1-4D65-9369-55FAD202A3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AF88</xm:sqref>
        </x14:conditionalFormatting>
        <x14:conditionalFormatting xmlns:xm="http://schemas.microsoft.com/office/excel/2006/main">
          <x14:cfRule type="dataBar" id="{DE1F9114-1689-4DD1-8A4C-2A7D13F358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AF89</xm:sqref>
        </x14:conditionalFormatting>
        <x14:conditionalFormatting xmlns:xm="http://schemas.microsoft.com/office/excel/2006/main">
          <x14:cfRule type="dataBar" id="{7E9040CD-14DC-4C79-A31D-802861FCF8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AF90:AF131 AF70 AF6:AF8 AF10 AF13:AF22 AF25:AF30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Realizacija 2020</vt:lpstr>
      <vt:lpstr>Realizacija 2021-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2016-10-20T12:00:11Z</cp:lastPrinted>
  <dcterms:created xsi:type="dcterms:W3CDTF">2006-09-16T00:00:00Z</dcterms:created>
  <dcterms:modified xsi:type="dcterms:W3CDTF">2026-08-18T06:39:55Z</dcterms:modified>
</cp:coreProperties>
</file>