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73D506E9-8D42-4DD9-A1B5-A8F7BDC829C6}" xr6:coauthVersionLast="47" xr6:coauthVersionMax="47" xr10:uidLastSave="{00000000-0000-0000-0000-000000000000}"/>
  <bookViews>
    <workbookView xWindow="-120" yWindow="-120" windowWidth="29040" windowHeight="15840" tabRatio="602" activeTab="4" xr2:uid="{00000000-000D-0000-FFFF-FFFF00000000}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</sheets>
  <definedNames>
    <definedName name="_xlnm._FilterDatabase" localSheetId="4" hidden="1">'2024'!$A$5:$AU$94</definedName>
  </definedNames>
  <calcPr calcId="181029"/>
</workbook>
</file>

<file path=xl/calcChain.xml><?xml version="1.0" encoding="utf-8"?>
<calcChain xmlns="http://schemas.openxmlformats.org/spreadsheetml/2006/main">
  <c r="AE85" i="13" l="1"/>
  <c r="X94" i="14"/>
  <c r="W94" i="14"/>
  <c r="V94" i="14"/>
  <c r="U94" i="14"/>
  <c r="T94" i="14"/>
  <c r="S94" i="14"/>
  <c r="R94" i="14"/>
  <c r="Q94" i="14"/>
  <c r="P94" i="14"/>
  <c r="O94" i="14"/>
  <c r="N94" i="14"/>
  <c r="M94" i="14"/>
  <c r="L94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94" i="14" l="1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E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<sst xmlns="http://schemas.openxmlformats.org/spreadsheetml/2006/main" count="2355" uniqueCount="1080">
  <si>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</si>
  <si>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</si>
  <si>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</si>
  <si>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</si>
  <si>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</si>
  <si>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</si>
  <si>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</si>
  <si>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</si>
  <si>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</si>
  <si>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</si>
  <si>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</si>
  <si>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</si>
  <si>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</si>
  <si>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</si>
  <si>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</si>
  <si>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</si>
  <si>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</si>
  <si>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</si>
  <si>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</si>
  <si>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</si>
  <si>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</si>
  <si>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</si>
  <si>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</si>
  <si>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</si>
  <si>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</si>
  <si>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</si>
  <si>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</si>
  <si>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</si>
  <si>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</si>
  <si>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</si>
  <si>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</si>
  <si>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</si>
  <si>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</si>
  <si>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</si>
  <si>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</si>
  <si>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</si>
  <si>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</si>
  <si>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</si>
  <si>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</si>
  <si>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</si>
  <si>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</si>
  <si>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</si>
  <si>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</si>
  <si>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</si>
  <si>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</si>
  <si>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</si>
  <si>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</si>
  <si>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</si>
  <si>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</si>
  <si>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</si>
  <si>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</si>
  <si>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</si>
  <si>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</si>
  <si>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</si>
  <si>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</si>
  <si>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</si>
  <si>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</si>
  <si>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</si>
  <si>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</si>
  <si>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</si>
  <si>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</si>
  <si>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</si>
  <si>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</si>
  <si>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</si>
  <si>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</si>
  <si>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</si>
  <si>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</si>
  <si>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</si>
  <si>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</si>
  <si>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</si>
  <si>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</si>
  <si>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</si>
  <si>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</si>
  <si>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</si>
  <si>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</si>
  <si>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</si>
  <si>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</si>
  <si>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</si>
  <si>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</si>
  <si>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</si>
  <si>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</si>
  <si>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</si>
  <si>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</si>
  <si>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</si>
  <si>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</si>
  <si>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</si>
  <si>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</si>
  <si>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</si>
  <si>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</si>
  <si>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</si>
  <si>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</si>
  <si>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</si>
  <si>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</si>
  <si>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</si>
  <si>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</si>
  <si>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</si>
  <si>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</si>
  <si>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</si>
  <si>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</si>
  <si>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</si>
  <si>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</si>
  <si>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</si>
  <si>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</si>
  <si>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</si>
  <si>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</si>
  <si>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</si>
  <si>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</si>
  <si>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</si>
  <si>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</si>
  <si>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</si>
  <si>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</si>
  <si>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</si>
  <si>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</si>
  <si>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</si>
  <si>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</si>
  <si>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</si>
  <si>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</si>
  <si>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</si>
  <si>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</si>
  <si>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</si>
  <si>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</si>
  <si>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</si>
  <si>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</si>
  <si>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</si>
  <si>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</si>
  <si>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</si>
  <si>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</si>
  <si>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</si>
  <si>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</si>
  <si>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</si>
  <si>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</si>
  <si>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</si>
  <si>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</si>
  <si>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</si>
  <si>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</si>
  <si>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</si>
  <si>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</si>
  <si>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</si>
  <si>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</si>
  <si>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</si>
  <si>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</si>
  <si>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</si>
  <si>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</si>
  <si>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</si>
  <si>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</si>
  <si>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</si>
  <si>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</si>
  <si>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</si>
  <si>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</si>
  <si>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</si>
  <si>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</si>
  <si>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</si>
  <si>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</si>
  <si>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</si>
  <si>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</si>
  <si>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</si>
  <si>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</si>
  <si>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</si>
  <si>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</si>
  <si>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</si>
  <si>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</si>
  <si>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</si>
  <si>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</si>
  <si>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</si>
  <si>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</si>
  <si>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</si>
  <si>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</si>
  <si>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</si>
  <si>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</si>
  <si>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</si>
  <si>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</si>
  <si>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</si>
  <si>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</si>
  <si>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</si>
  <si>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</si>
  <si>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</si>
  <si>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</si>
  <si>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</si>
  <si>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</si>
  <si>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</si>
  <si>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</si>
  <si>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</si>
  <si>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</si>
  <si>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</si>
  <si>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</si>
  <si>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</si>
  <si>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</si>
  <si>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</si>
  <si>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</si>
  <si>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</si>
  <si>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</si>
  <si>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</si>
  <si>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</si>
  <si>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</si>
  <si>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</si>
  <si>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</si>
  <si>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</si>
  <si>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</si>
  <si>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</si>
  <si>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</si>
  <si>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</si>
  <si>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</si>
  <si>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</si>
  <si>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</si>
  <si>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</si>
  <si>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</si>
  <si>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</si>
  <si>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</si>
  <si>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</si>
  <si>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</si>
  <si>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</si>
  <si>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</si>
  <si>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</si>
  <si>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</si>
  <si>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</si>
  <si>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</si>
  <si>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</si>
  <si>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</si>
  <si>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</si>
  <si>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</si>
  <si>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</si>
  <si>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</si>
  <si>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</si>
  <si>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</si>
  <si>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</si>
  <si>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</si>
  <si>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</si>
  <si>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</si>
  <si>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</si>
  <si>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</si>
  <si>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</si>
  <si>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</si>
  <si>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</si>
  <si>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</si>
  <si>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</si>
  <si>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</si>
  <si>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</si>
  <si>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</si>
  <si>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</si>
  <si>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</si>
  <si>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</si>
  <si>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</si>
  <si>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</si>
  <si>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</si>
  <si>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</si>
  <si>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</si>
  <si>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</si>
  <si>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</si>
  <si>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</si>
  <si>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</si>
  <si>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</si>
  <si>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</si>
  <si>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</si>
  <si>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</si>
  <si>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</si>
  <si>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</si>
  <si>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</si>
  <si>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</si>
  <si>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</si>
  <si>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</si>
  <si>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</si>
  <si>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</si>
  <si>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</si>
  <si>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</si>
  <si>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</si>
  <si>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</si>
  <si>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</si>
  <si>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</si>
  <si>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</si>
  <si>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</si>
  <si>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</si>
  <si>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</si>
  <si>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</si>
  <si>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</si>
  <si>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</si>
  <si>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</si>
  <si>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</si>
  <si>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</si>
  <si>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</si>
  <si>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</si>
  <si>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</si>
  <si>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</si>
  <si>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</si>
  <si>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</si>
  <si>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</si>
  <si>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</si>
  <si>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</si>
  <si>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</si>
  <si>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</si>
  <si>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</si>
  <si>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</si>
  <si>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</si>
  <si>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</si>
  <si>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</si>
  <si>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</si>
  <si>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</si>
  <si>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</si>
  <si>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</si>
  <si>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</si>
  <si>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</si>
  <si>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</si>
  <si>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</si>
  <si>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</si>
  <si>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</si>
  <si>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</si>
  <si>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</si>
  <si>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</si>
  <si>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</si>
  <si>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</si>
  <si>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</si>
  <si>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</si>
  <si>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</si>
  <si>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</si>
  <si>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</si>
  <si>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</si>
  <si>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</si>
  <si>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</si>
  <si>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</si>
  <si>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</si>
  <si>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</si>
  <si>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</si>
  <si>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</si>
  <si>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</si>
  <si>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</si>
  <si>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</si>
  <si>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</si>
  <si>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</si>
  <si>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</si>
  <si>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</si>
  <si>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</si>
  <si>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</si>
  <si>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</si>
  <si>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</si>
  <si>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</si>
  <si>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</si>
  <si>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</si>
  <si>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</si>
  <si>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</si>
  <si>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</si>
  <si>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</si>
  <si>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</si>
  <si>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</si>
  <si>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</si>
  <si>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</si>
  <si>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</si>
  <si>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</si>
  <si>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</si>
  <si>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</si>
  <si>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</si>
  <si>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</si>
  <si>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</si>
  <si>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</si>
  <si>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</si>
  <si>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</si>
  <si>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</si>
  <si>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</si>
  <si>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</si>
  <si>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</si>
  <si>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</si>
  <si>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</si>
  <si>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</si>
  <si>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</si>
  <si>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</si>
  <si>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</si>
  <si>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</si>
  <si>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</si>
  <si>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</si>
  <si>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</si>
  <si>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</si>
  <si>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</si>
  <si>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</si>
  <si>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</si>
  <si>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</si>
  <si>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</si>
  <si>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</si>
  <si>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</si>
  <si>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</si>
  <si>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</si>
  <si>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</si>
  <si>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</si>
  <si>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</si>
  <si>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</si>
  <si>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</si>
  <si>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</si>
  <si>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</si>
  <si>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</si>
  <si>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</si>
  <si>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</si>
  <si>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</si>
  <si>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</si>
  <si>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</si>
  <si>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</si>
  <si>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</si>
  <si>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</si>
  <si>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</si>
  <si>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</si>
  <si>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</si>
  <si>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</si>
  <si>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</si>
  <si>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</si>
  <si>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</si>
  <si>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</si>
  <si>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</si>
  <si>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</si>
  <si>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</si>
  <si>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</si>
  <si>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</si>
  <si>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</si>
  <si>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</si>
  <si>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</si>
  <si>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</si>
  <si>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</si>
  <si>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</si>
  <si>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</si>
  <si>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</si>
  <si>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</si>
  <si>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</si>
  <si>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</si>
  <si>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</si>
  <si>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</si>
  <si>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</si>
  <si>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</si>
  <si>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</si>
  <si>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</si>
  <si>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</si>
  <si>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</si>
  <si>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</si>
  <si>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</si>
  <si>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</si>
  <si>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</si>
  <si>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</si>
  <si>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</si>
  <si>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</si>
  <si>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</si>
  <si>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</si>
  <si>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</si>
  <si>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</si>
  <si>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</si>
  <si>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</si>
  <si>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</si>
  <si>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</si>
  <si>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</si>
  <si>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</si>
  <si>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</si>
  <si>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</si>
  <si>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</si>
  <si>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</si>
  <si>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</si>
  <si>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</si>
  <si>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</si>
  <si>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</si>
  <si>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</si>
  <si>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</si>
  <si>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</si>
  <si>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</si>
  <si>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</si>
  <si>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</si>
  <si>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</si>
  <si>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</si>
  <si>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</si>
  <si>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</si>
  <si>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</si>
  <si>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</si>
  <si>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</si>
  <si>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</si>
  <si>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</si>
  <si>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</si>
  <si>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</si>
  <si>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</si>
  <si>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</si>
  <si>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</si>
  <si>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</si>
  <si>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</si>
  <si>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</si>
  <si>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</si>
  <si>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</si>
  <si>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</si>
  <si>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</si>
  <si>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</si>
  <si>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</si>
  <si>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</si>
  <si>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</si>
  <si>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</si>
  <si>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</si>
  <si>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</si>
  <si>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</si>
  <si>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</si>
  <si>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</si>
  <si>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</si>
  <si>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</si>
  <si>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</si>
  <si>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</si>
  <si>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</si>
  <si>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</si>
  <si>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</si>
  <si>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</si>
  <si>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</si>
  <si>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</si>
  <si>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</si>
  <si>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</si>
  <si>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</si>
  <si>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</si>
  <si>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</si>
  <si>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</si>
  <si>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</si>
  <si>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</si>
  <si>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</si>
  <si>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</si>
  <si>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</si>
  <si>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</si>
  <si>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</si>
  <si>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</si>
  <si>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</si>
  <si>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</si>
  <si>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</si>
  <si>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</si>
  <si>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</si>
  <si>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</si>
  <si>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</si>
  <si>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</si>
  <si>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</si>
  <si>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</si>
  <si>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</si>
  <si>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</si>
  <si>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</si>
  <si>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</si>
  <si>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</si>
  <si>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</si>
  <si>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</si>
  <si>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</si>
  <si>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</si>
  <si>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</si>
  <si>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</si>
  <si>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</si>
  <si>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</si>
  <si>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</si>
  <si>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</si>
  <si>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</si>
  <si>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</si>
  <si>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</si>
  <si>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</si>
  <si>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</si>
  <si>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</si>
  <si>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</si>
  <si>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</si>
  <si>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</si>
  <si>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</si>
  <si>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</si>
  <si>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</si>
  <si>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</si>
  <si>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</si>
  <si>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</si>
  <si>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</si>
  <si>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</si>
  <si>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</si>
  <si>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</si>
  <si>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</si>
  <si>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</si>
  <si>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</si>
  <si>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</si>
  <si>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</si>
  <si>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</si>
  <si>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</si>
  <si>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</si>
  <si>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</si>
  <si>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</si>
  <si>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</si>
  <si>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</si>
  <si>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</si>
  <si>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</si>
  <si>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</si>
  <si>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</si>
  <si>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</si>
  <si>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</si>
  <si>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</si>
  <si>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</si>
  <si>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</si>
  <si>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</si>
  <si>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</si>
  <si>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</si>
  <si>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</si>
  <si>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</si>
  <si>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</si>
  <si>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</si>
  <si>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</si>
  <si>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</si>
  <si>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</si>
  <si>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</si>
  <si>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</si>
  <si>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</si>
  <si>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</si>
  <si>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</si>
  <si>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</si>
  <si>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</si>
  <si>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</si>
  <si>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</si>
  <si>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</si>
  <si>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</si>
  <si>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</si>
  <si>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</si>
  <si>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</si>
  <si>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</si>
  <si>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</si>
  <si>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</si>
  <si>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</si>
  <si>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</si>
  <si>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</si>
  <si>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</si>
  <si>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</si>
  <si>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</si>
  <si>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</si>
  <si>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</si>
  <si>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</si>
  <si>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</si>
  <si>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</si>
  <si>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</si>
  <si>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</si>
  <si>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</si>
  <si>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</si>
  <si>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</si>
  <si>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</si>
  <si>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</si>
  <si>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</si>
  <si>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</si>
  <si>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</si>
  <si>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</si>
  <si>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</si>
  <si>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</si>
  <si>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</si>
  <si>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</si>
  <si>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</si>
  <si>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</si>
  <si>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</si>
  <si>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</si>
  <si>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</si>
  <si>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</si>
  <si>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</si>
  <si>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</si>
  <si>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</si>
  <si>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</si>
  <si>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</si>
  <si>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</si>
  <si>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</si>
  <si>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</si>
  <si>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</si>
  <si>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</si>
  <si>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</si>
  <si>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</si>
  <si>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</si>
  <si>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</si>
  <si>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</si>
  <si>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</si>
  <si>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</si>
  <si>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</si>
  <si>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</si>
  <si>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</si>
  <si>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</si>
  <si>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</si>
  <si>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</si>
  <si>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</si>
  <si>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</si>
  <si>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</si>
  <si>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</si>
  <si>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</si>
  <si>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</si>
  <si>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</si>
  <si>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</si>
  <si>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</si>
  <si>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</si>
  <si>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</si>
  <si>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</si>
  <si>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</si>
  <si>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</si>
  <si>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</si>
  <si>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</si>
  <si>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</si>
  <si>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</si>
  <si>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</si>
  <si>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</si>
  <si>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</si>
  <si>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</si>
  <si>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</si>
  <si>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</si>
  <si>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</si>
  <si>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</si>
  <si>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</si>
  <si>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</si>
  <si>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</si>
  <si>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</si>
  <si>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</si>
  <si>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</si>
  <si>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</si>
  <si>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</si>
  <si>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</si>
  <si>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</si>
  <si>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</si>
  <si>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</si>
  <si>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</si>
  <si>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</si>
  <si>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</si>
  <si>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</si>
  <si>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</si>
  <si>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</si>
  <si>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</si>
  <si>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</si>
  <si>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</si>
  <si>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</si>
  <si>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</si>
  <si>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</si>
  <si>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</si>
  <si>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</si>
  <si>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</si>
  <si>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</si>
  <si>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</si>
  <si>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</si>
  <si>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</si>
  <si>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</si>
  <si>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</si>
  <si>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</si>
  <si>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</si>
  <si>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</si>
  <si>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</si>
  <si>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</si>
  <si>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</si>
  <si>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</si>
  <si>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</si>
  <si>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</si>
  <si>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</si>
  <si>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</si>
  <si>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</si>
  <si>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</si>
  <si>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</si>
  <si>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</si>
  <si>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</si>
  <si>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</si>
  <si>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</si>
  <si>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</si>
  <si>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</si>
  <si>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</si>
  <si>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</si>
  <si>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</si>
  <si>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</si>
  <si>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</si>
  <si>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</si>
  <si>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</si>
  <si>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</si>
  <si>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</si>
  <si>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</si>
  <si>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</si>
  <si>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</si>
  <si>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</si>
  <si>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</si>
  <si>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</si>
  <si>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</si>
  <si>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</si>
  <si>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</si>
  <si>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</si>
  <si>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</si>
  <si>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</si>
  <si>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</si>
  <si>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</si>
  <si>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</si>
  <si>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</si>
  <si>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</si>
  <si>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</si>
  <si>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</si>
  <si>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</si>
  <si>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</si>
  <si>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</si>
  <si>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</si>
  <si>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</si>
  <si>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</si>
  <si>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</si>
  <si>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</si>
  <si>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</si>
  <si>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</si>
  <si>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</si>
  <si>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</si>
  <si>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</si>
  <si>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</si>
  <si>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</si>
  <si>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</si>
  <si>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</si>
  <si>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</si>
  <si>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</si>
  <si>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</si>
  <si>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</si>
  <si>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</si>
  <si>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</si>
  <si>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</si>
  <si>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</si>
  <si>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</si>
  <si>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</si>
  <si>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</si>
  <si>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</si>
  <si>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</si>
  <si>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</si>
  <si>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</si>
  <si>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</si>
  <si>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</si>
  <si>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</si>
  <si>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</si>
  <si>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</si>
  <si>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</si>
  <si>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</si>
  <si>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</si>
  <si>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</si>
  <si>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</si>
  <si>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</si>
  <si>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</si>
  <si>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</si>
  <si>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</si>
  <si>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</si>
  <si>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</si>
  <si>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</si>
  <si>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</si>
  <si>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</si>
  <si>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</si>
  <si>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</si>
  <si>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</si>
  <si>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</si>
  <si>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</si>
  <si>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</si>
  <si>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</si>
  <si>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</si>
  <si>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</si>
  <si>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</si>
  <si>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</si>
  <si>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</si>
  <si>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</si>
  <si>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</si>
  <si>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</si>
  <si>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</si>
  <si>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</si>
  <si>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</si>
  <si>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</si>
  <si>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</si>
  <si>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</si>
  <si>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</si>
  <si>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</si>
  <si>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</si>
  <si>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</si>
  <si>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</si>
  <si>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</si>
  <si>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</si>
  <si>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</si>
  <si>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</si>
  <si>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</si>
  <si>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</si>
  <si>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</si>
  <si>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</si>
  <si>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</si>
  <si>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</si>
  <si>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</si>
  <si>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</si>
  <si>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</si>
  <si>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</si>
  <si>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</si>
  <si>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</si>
  <si>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</si>
  <si>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</si>
  <si>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</si>
  <si>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</si>
  <si>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</si>
  <si>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</si>
  <si>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</si>
  <si>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</si>
  <si>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</si>
  <si>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</si>
  <si>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</si>
  <si>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</si>
  <si>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</si>
  <si>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</si>
  <si>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</si>
  <si>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</si>
  <si>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</si>
  <si>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</si>
  <si>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</si>
  <si>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</si>
  <si>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</si>
  <si>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</si>
  <si>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</si>
  <si>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</si>
  <si>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</si>
  <si>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</si>
  <si>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</si>
  <si>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</si>
  <si>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</si>
  <si>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</si>
  <si>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</si>
  <si>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</si>
  <si>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</si>
  <si>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</si>
  <si>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</si>
  <si>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</si>
  <si>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</si>
  <si>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</si>
  <si>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</si>
  <si>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</si>
  <si>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</si>
  <si>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</si>
  <si>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</si>
  <si>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</si>
  <si>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</si>
  <si>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</si>
  <si>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</si>
  <si>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</si>
  <si>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</si>
  <si>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</si>
  <si>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</si>
  <si>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</si>
  <si>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</si>
  <si>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</si>
  <si>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</si>
  <si>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</si>
  <si>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</si>
  <si>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</si>
  <si>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</si>
  <si>
    <t>MEGA -ROL doo</t>
  </si>
  <si>
    <t>Nabavka AL i PVC  portal</t>
  </si>
  <si>
    <t>98-98/23</t>
  </si>
  <si>
    <t>Vrijednost:,6.600,00                Rok izvšenja:                             Rok plaćanja:</t>
  </si>
  <si>
    <t>Vrijednost: 1.100,00                  Rok izvršenja:   1 godina                           Rok plaćanja:                                Garantni rok:</t>
  </si>
  <si>
    <t>OD AGENCIJA ZA GEODETSKE POSLOVE</t>
  </si>
  <si>
    <t>Nabavka geodetskih usluga</t>
  </si>
  <si>
    <t>834/24</t>
  </si>
  <si>
    <t>10/2024</t>
  </si>
  <si>
    <t>Vrijednost: 4.982.70                 Rok izvršenja:   1 godina                           Rok plaćanja:                                Garantni rok:</t>
  </si>
  <si>
    <t>4.304.30</t>
  </si>
  <si>
    <t>15.595.60</t>
  </si>
  <si>
    <t>13.650.99</t>
  </si>
  <si>
    <t>2.900.00</t>
  </si>
  <si>
    <t>2.995.00</t>
  </si>
  <si>
    <t>3.499.32</t>
  </si>
  <si>
    <t>11.999.00</t>
  </si>
  <si>
    <t>5.980.00</t>
  </si>
  <si>
    <t>3.098.98</t>
  </si>
  <si>
    <t>4.391.20</t>
  </si>
  <si>
    <t>014-02/24</t>
  </si>
  <si>
    <t>20.02.2024</t>
  </si>
  <si>
    <t>20.02.2025</t>
  </si>
  <si>
    <t>Vrijednost: 480,00                  Rok izvršenja:  1 godina                            Rok plaćanja:                                Garantni rok:</t>
  </si>
  <si>
    <t>REGULATOR doo</t>
  </si>
  <si>
    <t>Nabavka računara i računarske opreme</t>
  </si>
  <si>
    <t>12-04/24</t>
  </si>
  <si>
    <t>15.04.2024</t>
  </si>
  <si>
    <t>15.04.2025</t>
  </si>
  <si>
    <t>Vrijednost: 5.940.00              Rok izvršenja:  do 15 dana                          Rok plaćanja:                                Garantni rok:</t>
  </si>
  <si>
    <t>C.I.B.O.S.doo</t>
  </si>
  <si>
    <t>Kupoprodaja</t>
  </si>
  <si>
    <t>506/24</t>
  </si>
  <si>
    <t>16.04.2024</t>
  </si>
  <si>
    <t>16.04.2025</t>
  </si>
  <si>
    <t>29.142.11</t>
  </si>
  <si>
    <t>14289/24</t>
  </si>
  <si>
    <t>06.05.2024</t>
  </si>
  <si>
    <t>06.05.2025</t>
  </si>
  <si>
    <t>Vrijednost:29.142.11                 Rok izvršenja:   1 godina                           Rok plaćanja:                                Garantni rok:</t>
  </si>
  <si>
    <t>Vrijednost: 4.864,81                Rok izvršenja:   1 godina                           Rok plaćanja:                                Garantni rok:</t>
  </si>
  <si>
    <t>GRADNJA-KONJIC doo</t>
  </si>
  <si>
    <t>Nabavka keramičkih usluga</t>
  </si>
  <si>
    <t>20-11/24</t>
  </si>
  <si>
    <t>07.05.2024</t>
  </si>
  <si>
    <t>07.05.2025</t>
  </si>
  <si>
    <t>Vrijednost: 9.000.00              Rok izvršenja:   1 godina                           Rok plaćanja:                                Garantni rok:</t>
  </si>
  <si>
    <t>OD ESO</t>
  </si>
  <si>
    <t>7/24</t>
  </si>
  <si>
    <t>25.04.2024</t>
  </si>
  <si>
    <t>25.04.2025</t>
  </si>
  <si>
    <t>Vrijednost: 5.964.00              Rok izvršenja:   1 godina                           Rok plaćanja:                                Garantni rok:</t>
  </si>
  <si>
    <t>TRIAB doo</t>
  </si>
  <si>
    <t>Nabavka motornog vozila</t>
  </si>
  <si>
    <t>18.04.2024</t>
  </si>
  <si>
    <t>18.04.2025</t>
  </si>
  <si>
    <t>281-7-1-141-3-26/24</t>
  </si>
  <si>
    <t>HDI doo</t>
  </si>
  <si>
    <t>24-0145</t>
  </si>
  <si>
    <t>06.06.2024</t>
  </si>
  <si>
    <t>06.06.2025</t>
  </si>
  <si>
    <t>Vrijednost: 47.960,00            Rok izvršenja:   1 godina                           Rok plaćanja:                                Garantni rok:</t>
  </si>
  <si>
    <t>Nabavka roll vrata</t>
  </si>
  <si>
    <t>Vrijednost: 57.856.50             Rok izvršenja:   1 godina                           Rok plaćanja:                                Garantni rok:</t>
  </si>
  <si>
    <t>EKO PLUS doo</t>
  </si>
  <si>
    <t>Nabavka usluge dezinfecije dezinsekcije i deratizacije objekta</t>
  </si>
  <si>
    <t>216/24</t>
  </si>
  <si>
    <t>21.06.2024</t>
  </si>
  <si>
    <t>21.06.2025</t>
  </si>
  <si>
    <t>HIDROINVEST doo</t>
  </si>
  <si>
    <t>Nabavka radova hidrantske mreže</t>
  </si>
  <si>
    <t>28-3/24</t>
  </si>
  <si>
    <t>19.06.2024</t>
  </si>
  <si>
    <t>19.06.2025</t>
  </si>
  <si>
    <t>Vrijednost:44.769.50            Rok izvšenja:                             Rok plaćanja:</t>
  </si>
  <si>
    <t>Elektrika S doo</t>
  </si>
  <si>
    <t>Nabavka izrade nacrta za odobrenje</t>
  </si>
  <si>
    <t>160-07P/24</t>
  </si>
  <si>
    <t>15.07.2024</t>
  </si>
  <si>
    <t>GRADUR TGI doo</t>
  </si>
  <si>
    <t>24-0130-000470</t>
  </si>
  <si>
    <t>15.07.2025</t>
  </si>
  <si>
    <t>038-VIII/24</t>
  </si>
  <si>
    <t>15.08.2024</t>
  </si>
  <si>
    <t>Nabavka  usluge sistema vatrodojave</t>
  </si>
  <si>
    <t>157/24</t>
  </si>
  <si>
    <t>02.08.2024</t>
  </si>
  <si>
    <t>02.08.2025</t>
  </si>
  <si>
    <t>Nabavka usluge elektronske zaštite od požara,provale i protuprovale</t>
  </si>
  <si>
    <t>156/24</t>
  </si>
  <si>
    <t>09.08.2024</t>
  </si>
  <si>
    <t>09.08.2025</t>
  </si>
  <si>
    <t>15.08.2025</t>
  </si>
  <si>
    <t xml:space="preserve"> GEODET doo</t>
  </si>
  <si>
    <t>ContentBA od</t>
  </si>
  <si>
    <t>Nabavka usluge nadogradnje hardverskih i softverskih komponenti računara</t>
  </si>
  <si>
    <t>11-P-713-213.UD724-13</t>
  </si>
  <si>
    <t>281-7-2-194-3-32/24</t>
  </si>
  <si>
    <t>21.08.2024</t>
  </si>
  <si>
    <t>21.08.2025</t>
  </si>
  <si>
    <t>HIFA-PETROL DOO</t>
  </si>
  <si>
    <t>35-9/24</t>
  </si>
  <si>
    <t>03.09.2024</t>
  </si>
  <si>
    <t>03.09.2025</t>
  </si>
  <si>
    <t>Nabavka usluge verifikacije  i kontrola vaga i tegova</t>
  </si>
  <si>
    <t>06.7-16-46-FD-531-4/24</t>
  </si>
  <si>
    <t>106/24</t>
  </si>
  <si>
    <t>GRAFIČKI STUDIO MASTER</t>
  </si>
  <si>
    <t>Nabavka radne i zaštitne odjeće i  obuće</t>
  </si>
  <si>
    <t>21-08-2024</t>
  </si>
  <si>
    <t>02.09.2024</t>
  </si>
  <si>
    <t>02.09.2025</t>
  </si>
  <si>
    <t>24-0130-001017</t>
  </si>
  <si>
    <t>Vrijednost:4.396,92               Rok izvšenja:                             Rok plaćanja:</t>
  </si>
  <si>
    <t>Vrijednost:4.728,00               Rok izvšenja:                             Rok plaćanja:</t>
  </si>
  <si>
    <t>Vrijednost:5.960,00               Rok izvšenja:                             Rok plaćanja:</t>
  </si>
  <si>
    <t>Vrijednost:6.700,00               Rok izvšenja:                             Rok plaćanja:</t>
  </si>
  <si>
    <t>Vrijednost:5.995,00               Rok izvšenja:                             Rok plaćanja:</t>
  </si>
  <si>
    <t>Vrijednost:5.850,00                Rok izvšenja:                             Rok plaćanja:</t>
  </si>
  <si>
    <t>Vrijednost:13.980,00            Rok izvšenja:                             Rok plaćanja:</t>
  </si>
  <si>
    <t>Vrijednost:6.000,00                Rok izvšenja:                             Rok plaćanja:</t>
  </si>
  <si>
    <t>Vrijednost:5.000,00               Rok izvšenja:                             Rok plaćanja:</t>
  </si>
  <si>
    <t>Vrijednost:5.917.60                Rok izvšenja:                             Rok plaćanja:</t>
  </si>
  <si>
    <t>Vrijednost:5.000,00                Rok izvšenja:                             Rok plaćanja:</t>
  </si>
  <si>
    <t>Vrijednost:5.998.74               Rok izvšenja:                             Rok plaćanja:</t>
  </si>
  <si>
    <t>Vrijednost:2.480,00               Rok izvšenja:                             Rok plaćanja:</t>
  </si>
  <si>
    <t>Vrijednost:5.980,00               Rok izvšenja:                             Rok plaćanja:</t>
  </si>
  <si>
    <t>Vrijednost:480,00                  Rok izvšenja:                             Rok plaćanja:</t>
  </si>
  <si>
    <t>RECONS</t>
  </si>
  <si>
    <t>Ugovor o reviziji finansiskih izvještaja</t>
  </si>
  <si>
    <t>9-94/24</t>
  </si>
  <si>
    <t>Vrijednost:5.800,00               Rok izvšenja:                             Rok plaćanja:</t>
  </si>
  <si>
    <t>Ugovor o nabavci usluga zaštite od požara</t>
  </si>
  <si>
    <t>265-24-p</t>
  </si>
  <si>
    <t>Vrijednost:5.990,60               Rok izvšenja:                             Rok plaćanja:</t>
  </si>
  <si>
    <t>25-10/24</t>
  </si>
  <si>
    <t>Vrijednost:11.990,00              Rok izvšenja:                             Rok plaćanja:</t>
  </si>
  <si>
    <t>AUTOSERVIS M doo</t>
  </si>
  <si>
    <t>Usluge servisiranja,popravke službenih vozila</t>
  </si>
  <si>
    <t>45-1/24</t>
  </si>
  <si>
    <t>Vrijednost:3.495,00                     Rok izvšenja:                             Rok plaćanja:</t>
  </si>
  <si>
    <t>TR AS SARAJEVO</t>
  </si>
  <si>
    <t>Nabavka auto guma i lanaca</t>
  </si>
  <si>
    <t>1756/2024</t>
  </si>
  <si>
    <t>Vrijednost:1572,66                    Rok izvšenja:                             Rok plaćanja:</t>
  </si>
  <si>
    <t>OKVIRNI SPORAZUM</t>
  </si>
  <si>
    <t>281-7-1-262-3-41/24</t>
  </si>
  <si>
    <t>Vrijednost:19.500,00                   Rok izvšenja:                             Rok plaćanja:</t>
  </si>
  <si>
    <t>Nabavka trpeznog lima i pratećih materijala</t>
  </si>
  <si>
    <t>Ugovor br1 43-10/24</t>
  </si>
  <si>
    <t>Vrijednost:10.000,00                   Rok izvšenja:                             Rok plaćanja:</t>
  </si>
  <si>
    <t>EZIO INOX doo</t>
  </si>
  <si>
    <t>Nabavka prese konjtejnera PJ Ciglane</t>
  </si>
  <si>
    <t>1024-1/24</t>
  </si>
  <si>
    <t>Vrijednost:25.000,00                   Rok izvšenja:                             Rok plaćanja:</t>
  </si>
  <si>
    <t>SISTEM FRIGO doo</t>
  </si>
  <si>
    <t>354/24</t>
  </si>
  <si>
    <t>Vrijednost:48.980,00                   Rok izvšenja:                             Rok plaćanja:</t>
  </si>
  <si>
    <t>281-1-1-232-3-34/24</t>
  </si>
  <si>
    <t>Vrijednost:50.100,00                 Rok izvšenja:                             Rok plaćanja:</t>
  </si>
  <si>
    <t>34-3/24</t>
  </si>
  <si>
    <t>Vrijednost:15.000,00                Rok izvšenja:                             Rok plaćanja: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</si>
</sst>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48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rgb="FFFFC00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1" fontId="21" fillId="4" borderId="5" xfId="0" applyNumberFormat="1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1" fillId="7" borderId="4" xfId="0" applyNumberFormat="1" applyFont="1" applyFill="1" applyBorder="1" applyAlignment="1">
      <alignment horizontal="center" vertical="center" wrapText="1"/>
    </xf>
    <xf numFmtId="4" fontId="22" fillId="7" borderId="4" xfId="0" applyNumberFormat="1" applyFont="1" applyFill="1" applyBorder="1" applyAlignment="1">
      <alignment horizontal="center" vertical="center" wrapText="1"/>
    </xf>
    <xf numFmtId="4" fontId="22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4" fontId="46" fillId="7" borderId="4" xfId="0" applyNumberFormat="1" applyFont="1" applyFill="1" applyBorder="1" applyAlignment="1">
      <alignment horizontal="center" vertical="center" wrapText="1"/>
    </xf>
    <xf numFmtId="0" fontId="47" fillId="7" borderId="4" xfId="0" applyFont="1" applyFill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45637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26" t="s">
        <v>0</v>
      </c>
      <c r="B2" s="230" t="s">
        <v>1</v>
      </c>
      <c r="C2" s="231"/>
      <c r="D2" s="232"/>
      <c r="E2" s="227" t="s">
        <v>2</v>
      </c>
      <c r="F2" s="225" t="s">
        <v>3</v>
      </c>
      <c r="G2" s="228" t="s">
        <v>179</v>
      </c>
      <c r="H2" s="219" t="s">
        <v>29</v>
      </c>
      <c r="I2" s="229" t="s">
        <v>4</v>
      </c>
      <c r="J2" s="229" t="s">
        <v>5</v>
      </c>
      <c r="K2" s="229" t="s">
        <v>185</v>
      </c>
      <c r="L2" s="225" t="s">
        <v>22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 t="s">
        <v>21</v>
      </c>
      <c r="Y2" s="213" t="s">
        <v>181</v>
      </c>
      <c r="Z2" s="216" t="s">
        <v>182</v>
      </c>
      <c r="AA2" s="219" t="s">
        <v>183</v>
      </c>
      <c r="AB2" s="222" t="s">
        <v>186</v>
      </c>
      <c r="AC2" s="209" t="s">
        <v>6</v>
      </c>
      <c r="AD2" s="213" t="s">
        <v>184</v>
      </c>
      <c r="AE2" s="210" t="s">
        <v>23</v>
      </c>
      <c r="AF2" s="210"/>
    </row>
    <row r="3" spans="1:152" s="2" customFormat="1" ht="28.15" customHeight="1" x14ac:dyDescent="0.25">
      <c r="A3" s="226"/>
      <c r="B3" s="233"/>
      <c r="C3" s="234"/>
      <c r="D3" s="235"/>
      <c r="E3" s="227"/>
      <c r="F3" s="225"/>
      <c r="G3" s="228"/>
      <c r="H3" s="220"/>
      <c r="I3" s="229"/>
      <c r="J3" s="229"/>
      <c r="K3" s="229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5"/>
      <c r="Y3" s="214"/>
      <c r="Z3" s="217"/>
      <c r="AA3" s="220"/>
      <c r="AB3" s="223"/>
      <c r="AC3" s="209"/>
      <c r="AD3" s="214"/>
      <c r="AE3" s="210"/>
      <c r="AF3" s="210"/>
    </row>
    <row r="4" spans="1:152" s="2" customFormat="1" ht="28.15" customHeight="1" x14ac:dyDescent="0.25">
      <c r="A4" s="226"/>
      <c r="B4" s="236" t="s">
        <v>180</v>
      </c>
      <c r="C4" s="236" t="s">
        <v>24</v>
      </c>
      <c r="D4" s="236" t="s">
        <v>25</v>
      </c>
      <c r="E4" s="227"/>
      <c r="F4" s="225"/>
      <c r="G4" s="228"/>
      <c r="H4" s="220"/>
      <c r="I4" s="229"/>
      <c r="J4" s="229"/>
      <c r="K4" s="229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5"/>
      <c r="Y4" s="214"/>
      <c r="Z4" s="217"/>
      <c r="AA4" s="220"/>
      <c r="AB4" s="223"/>
      <c r="AC4" s="209"/>
      <c r="AD4" s="214"/>
      <c r="AE4" s="210"/>
      <c r="AF4" s="210"/>
    </row>
    <row r="5" spans="1:152" s="2" customFormat="1" ht="36" customHeight="1" x14ac:dyDescent="0.25">
      <c r="A5" s="226"/>
      <c r="B5" s="237"/>
      <c r="C5" s="237"/>
      <c r="D5" s="237"/>
      <c r="E5" s="227"/>
      <c r="F5" s="225"/>
      <c r="G5" s="228"/>
      <c r="H5" s="221"/>
      <c r="I5" s="229"/>
      <c r="J5" s="229"/>
      <c r="K5" s="229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5"/>
      <c r="Y5" s="215"/>
      <c r="Z5" s="218"/>
      <c r="AA5" s="221"/>
      <c r="AB5" s="224"/>
      <c r="AC5" s="209"/>
      <c r="AD5" s="215"/>
      <c r="AE5" s="210"/>
      <c r="AF5" s="210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207" t="str">
        <f>IF(AC6=0,"ugovor realizovan","ugovor u realizaciji")</f>
        <v>ugovor realizovan</v>
      </c>
      <c r="AF6" s="208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207" t="str">
        <f t="shared" ref="AE7:AE39" si="1">IF(AC7=0,"ugovor realizovan","ugovor u realizaciji")</f>
        <v>ugovor realizovan</v>
      </c>
      <c r="AF7" s="20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207" t="str">
        <f t="shared" si="1"/>
        <v>ugovor u realizaciji</v>
      </c>
      <c r="AF8" s="208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207" t="str">
        <f t="shared" si="1"/>
        <v>ugovor u realizaciji</v>
      </c>
      <c r="AF9" s="208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207" t="str">
        <f t="shared" si="1"/>
        <v>ugovor realizovan</v>
      </c>
      <c r="AF10" s="208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207" t="str">
        <f t="shared" si="1"/>
        <v>ugovor u realizaciji</v>
      </c>
      <c r="AF11" s="208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207" t="str">
        <f t="shared" si="1"/>
        <v>ugovor realizovan</v>
      </c>
      <c r="AF12" s="208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207" t="str">
        <f t="shared" si="1"/>
        <v>ugovor realizovan</v>
      </c>
      <c r="AF13" s="208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207" t="str">
        <f t="shared" si="1"/>
        <v>ugovor realizovan</v>
      </c>
      <c r="AF14" s="208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207" t="str">
        <f t="shared" si="1"/>
        <v>ugovor realizovan</v>
      </c>
      <c r="AF15" s="208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207" t="str">
        <f t="shared" si="1"/>
        <v>ugovor u realizaciji</v>
      </c>
      <c r="AF16" s="208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207" t="str">
        <f t="shared" si="1"/>
        <v>ugovor u realizaciji</v>
      </c>
      <c r="AF17" s="208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207" t="str">
        <f t="shared" si="1"/>
        <v>ugovor u realizaciji</v>
      </c>
      <c r="AF18" s="208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207" t="str">
        <f t="shared" si="1"/>
        <v>ugovor u realizaciji</v>
      </c>
      <c r="AF19" s="208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207" t="str">
        <f t="shared" si="1"/>
        <v>ugovor u realizaciji</v>
      </c>
      <c r="AF20" s="208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207" t="str">
        <f t="shared" si="1"/>
        <v>ugovor u realizaciji</v>
      </c>
      <c r="AF21" s="208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207" t="str">
        <f t="shared" si="1"/>
        <v>ugovor u realizaciji</v>
      </c>
      <c r="AF22" s="208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207" t="str">
        <f t="shared" si="1"/>
        <v>ugovor u realizaciji</v>
      </c>
      <c r="AF23" s="208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207" t="str">
        <f t="shared" si="1"/>
        <v>ugovor u realizaciji</v>
      </c>
      <c r="AF24" s="208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207" t="str">
        <f t="shared" si="1"/>
        <v>ugovor u realizaciji</v>
      </c>
      <c r="AF25" s="208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207" t="str">
        <f t="shared" si="1"/>
        <v>ugovor u realizaciji</v>
      </c>
      <c r="AF26" s="208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207" t="str">
        <f t="shared" si="1"/>
        <v>ugovor u realizaciji</v>
      </c>
      <c r="AF27" s="208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207" t="str">
        <f t="shared" si="1"/>
        <v>ugovor realizovan</v>
      </c>
      <c r="AF28" s="208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207" t="str">
        <f t="shared" si="1"/>
        <v>ugovor u realizaciji</v>
      </c>
      <c r="AF29" s="208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207" t="str">
        <f t="shared" si="1"/>
        <v>ugovor u realizaciji</v>
      </c>
      <c r="AF30" s="208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207" t="str">
        <f t="shared" si="1"/>
        <v>ugovor u realizaciji</v>
      </c>
      <c r="AF31" s="208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207" t="str">
        <f t="shared" si="1"/>
        <v>ugovor u realizaciji</v>
      </c>
      <c r="AF32" s="208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207" t="str">
        <f t="shared" si="1"/>
        <v>ugovor u realizaciji</v>
      </c>
      <c r="AF33" s="208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207" t="str">
        <f t="shared" si="1"/>
        <v>ugovor u realizaciji</v>
      </c>
      <c r="AF34" s="208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207" t="str">
        <f t="shared" si="1"/>
        <v>ugovor u realizaciji</v>
      </c>
      <c r="AF35" s="208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207" t="str">
        <f t="shared" si="1"/>
        <v>ugovor u realizaciji</v>
      </c>
      <c r="AF36" s="208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207" t="str">
        <f t="shared" si="1"/>
        <v>ugovor u realizaciji</v>
      </c>
      <c r="AF37" s="208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207" t="str">
        <f t="shared" si="1"/>
        <v>ugovor realizovan</v>
      </c>
      <c r="AF38" s="208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207" t="str">
        <f t="shared" si="1"/>
        <v>ugovor realizovan</v>
      </c>
      <c r="AF39" s="208"/>
    </row>
    <row r="40" spans="1:32" s="9" customFormat="1" ht="39.75" customHeight="1" x14ac:dyDescent="0.2">
      <c r="A40" s="211"/>
      <c r="B40" s="212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207"/>
      <c r="AF40" s="208"/>
    </row>
    <row r="41" spans="1:32" ht="28.15" customHeight="1" x14ac:dyDescent="0.25">
      <c r="J41" s="3"/>
      <c r="AC41" s="68"/>
    </row>
  </sheetData>
  <mergeCells count="57">
    <mergeCell ref="L2:W2"/>
    <mergeCell ref="B2:D3"/>
    <mergeCell ref="B4:B5"/>
    <mergeCell ref="C4:C5"/>
    <mergeCell ref="D4:D5"/>
    <mergeCell ref="H2:H5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E37:AF37"/>
    <mergeCell ref="AE38:AF38"/>
    <mergeCell ref="AE39:AF39"/>
    <mergeCell ref="AE40:AF40"/>
  </mergeCells>
  <conditionalFormatting sqref="AE6:AE40">
    <cfRule type="cellIs" dxfId="13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45637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0" t="s">
        <v>0</v>
      </c>
      <c r="B2" s="230" t="s">
        <v>1</v>
      </c>
      <c r="C2" s="231"/>
      <c r="D2" s="232"/>
      <c r="E2" s="227" t="s">
        <v>2</v>
      </c>
      <c r="F2" s="225" t="s">
        <v>3</v>
      </c>
      <c r="G2" s="228" t="s">
        <v>179</v>
      </c>
      <c r="H2" s="219" t="s">
        <v>29</v>
      </c>
      <c r="I2" s="229" t="s">
        <v>4</v>
      </c>
      <c r="J2" s="229" t="s">
        <v>5</v>
      </c>
      <c r="K2" s="229" t="s">
        <v>185</v>
      </c>
      <c r="L2" s="225" t="s">
        <v>286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 t="s">
        <v>21</v>
      </c>
      <c r="Y2" s="213" t="s">
        <v>181</v>
      </c>
      <c r="Z2" s="216" t="s">
        <v>182</v>
      </c>
      <c r="AA2" s="219" t="s">
        <v>183</v>
      </c>
      <c r="AB2" s="222" t="s">
        <v>186</v>
      </c>
      <c r="AC2" s="209" t="s">
        <v>6</v>
      </c>
      <c r="AD2" s="213" t="s">
        <v>184</v>
      </c>
      <c r="AE2" s="241" t="s">
        <v>23</v>
      </c>
      <c r="AF2" s="241"/>
    </row>
    <row r="3" spans="1:47" s="2" customFormat="1" ht="28.15" customHeight="1" x14ac:dyDescent="0.25">
      <c r="A3" s="240"/>
      <c r="B3" s="233"/>
      <c r="C3" s="234"/>
      <c r="D3" s="235"/>
      <c r="E3" s="227"/>
      <c r="F3" s="225"/>
      <c r="G3" s="228"/>
      <c r="H3" s="220"/>
      <c r="I3" s="229"/>
      <c r="J3" s="229"/>
      <c r="K3" s="229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25"/>
      <c r="Y3" s="214"/>
      <c r="Z3" s="217"/>
      <c r="AA3" s="220"/>
      <c r="AB3" s="223"/>
      <c r="AC3" s="209"/>
      <c r="AD3" s="214"/>
      <c r="AE3" s="241"/>
      <c r="AF3" s="241"/>
    </row>
    <row r="4" spans="1:47" s="2" customFormat="1" ht="28.15" customHeight="1" x14ac:dyDescent="0.25">
      <c r="A4" s="240"/>
      <c r="B4" s="236" t="s">
        <v>180</v>
      </c>
      <c r="C4" s="236" t="s">
        <v>24</v>
      </c>
      <c r="D4" s="236" t="s">
        <v>25</v>
      </c>
      <c r="E4" s="227"/>
      <c r="F4" s="225"/>
      <c r="G4" s="228"/>
      <c r="H4" s="220"/>
      <c r="I4" s="229"/>
      <c r="J4" s="229"/>
      <c r="K4" s="229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25"/>
      <c r="Y4" s="214"/>
      <c r="Z4" s="217"/>
      <c r="AA4" s="220"/>
      <c r="AB4" s="223"/>
      <c r="AC4" s="209"/>
      <c r="AD4" s="214"/>
      <c r="AE4" s="241"/>
      <c r="AF4" s="241"/>
    </row>
    <row r="5" spans="1:47" s="2" customFormat="1" ht="39" customHeight="1" x14ac:dyDescent="0.25">
      <c r="A5" s="240"/>
      <c r="B5" s="237"/>
      <c r="C5" s="237"/>
      <c r="D5" s="237"/>
      <c r="E5" s="227"/>
      <c r="F5" s="225"/>
      <c r="G5" s="228"/>
      <c r="H5" s="221"/>
      <c r="I5" s="229"/>
      <c r="J5" s="229"/>
      <c r="K5" s="229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25"/>
      <c r="Y5" s="215"/>
      <c r="Z5" s="218"/>
      <c r="AA5" s="221"/>
      <c r="AB5" s="224"/>
      <c r="AC5" s="209"/>
      <c r="AD5" s="215"/>
      <c r="AE5" s="241"/>
      <c r="AF5" s="241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207" t="str">
        <f>IF(AC6=0,"ugovor realizovan","ugovor u realizaciji")</f>
        <v>ugovor realizovan</v>
      </c>
      <c r="AF6" s="208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207" t="str">
        <f t="shared" ref="AE7:AE22" si="1">IF(AC7=0,"ugovor realizovan","ugovor u realizaciji")</f>
        <v>ugovor realizovan</v>
      </c>
      <c r="AF7" s="20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207" t="str">
        <f t="shared" si="1"/>
        <v>ugovor u realizaciji</v>
      </c>
      <c r="AF8" s="208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207" t="str">
        <f>IF(AC9=0,"ugovor AH10realizovan","ugovor u realizaciji")</f>
        <v>ugovor u realizaciji</v>
      </c>
      <c r="AF9" s="208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207" t="str">
        <f t="shared" si="1"/>
        <v>ugovor u realizaciji</v>
      </c>
      <c r="AF10" s="208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207" t="str">
        <f t="shared" si="1"/>
        <v>ugovor u realizaciji</v>
      </c>
      <c r="AF11" s="208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207" t="str">
        <f t="shared" si="1"/>
        <v>ugovor u realizaciji</v>
      </c>
      <c r="AF12" s="208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207" t="str">
        <f t="shared" si="1"/>
        <v>ugovor realizovan</v>
      </c>
      <c r="AF13" s="208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207" t="str">
        <f t="shared" si="1"/>
        <v>ugovor realizovan</v>
      </c>
      <c r="AF14" s="208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207" t="str">
        <f t="shared" si="1"/>
        <v>ugovor realizovan</v>
      </c>
      <c r="AF15" s="208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207" t="str">
        <f>IF(AC16=0,"ugovor realizovan","ugovor u realizaciji")</f>
        <v>ugovor u realizaciji</v>
      </c>
      <c r="AF16" s="208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207" t="str">
        <f t="shared" si="1"/>
        <v>ugovor u realizaciji</v>
      </c>
      <c r="AF17" s="208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207" t="str">
        <f t="shared" si="1"/>
        <v>ugovor u realizaciji</v>
      </c>
      <c r="AF18" s="208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207" t="str">
        <f t="shared" si="1"/>
        <v>ugovor u realizaciji</v>
      </c>
      <c r="AF19" s="208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207" t="str">
        <f t="shared" si="1"/>
        <v>ugovor realizovan</v>
      </c>
      <c r="AF20" s="208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207" t="str">
        <f t="shared" si="1"/>
        <v>ugovor u realizaciji</v>
      </c>
      <c r="AF21" s="208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207" t="str">
        <f t="shared" si="1"/>
        <v>ugovor realizovan</v>
      </c>
      <c r="AF22" s="208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38" t="s">
        <v>292</v>
      </c>
      <c r="AF23" s="2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207"/>
      <c r="AF34" s="208"/>
    </row>
    <row r="35" spans="1:48" s="9" customFormat="1" ht="39.75" customHeight="1" x14ac:dyDescent="0.25">
      <c r="A35" s="211"/>
      <c r="B35" s="212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207"/>
      <c r="AF35" s="208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D2:AD5"/>
    <mergeCell ref="AE2:AF5"/>
    <mergeCell ref="I2:I5"/>
    <mergeCell ref="J2:J5"/>
    <mergeCell ref="K2:K5"/>
    <mergeCell ref="L2:W2"/>
    <mergeCell ref="X2:X5"/>
    <mergeCell ref="Y2:Y5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2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45637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0" t="s">
        <v>0</v>
      </c>
      <c r="B2" s="230" t="s">
        <v>1</v>
      </c>
      <c r="C2" s="231"/>
      <c r="D2" s="232"/>
      <c r="E2" s="227" t="s">
        <v>424</v>
      </c>
      <c r="F2" s="225" t="s">
        <v>3</v>
      </c>
      <c r="G2" s="228" t="s">
        <v>179</v>
      </c>
      <c r="H2" s="219" t="s">
        <v>29</v>
      </c>
      <c r="I2" s="229" t="s">
        <v>425</v>
      </c>
      <c r="J2" s="229" t="s">
        <v>426</v>
      </c>
      <c r="K2" s="229" t="s">
        <v>185</v>
      </c>
      <c r="L2" s="225" t="s">
        <v>284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41" t="s">
        <v>419</v>
      </c>
      <c r="Y2" s="213" t="s">
        <v>181</v>
      </c>
      <c r="Z2" s="216" t="s">
        <v>182</v>
      </c>
      <c r="AA2" s="219" t="s">
        <v>183</v>
      </c>
      <c r="AB2" s="222" t="s">
        <v>186</v>
      </c>
      <c r="AC2" s="209" t="s">
        <v>6</v>
      </c>
      <c r="AD2" s="213" t="s">
        <v>184</v>
      </c>
      <c r="AE2" s="241" t="s">
        <v>23</v>
      </c>
      <c r="AF2" s="241"/>
    </row>
    <row r="3" spans="1:47" s="2" customFormat="1" ht="28.15" customHeight="1" x14ac:dyDescent="0.25">
      <c r="A3" s="240"/>
      <c r="B3" s="233"/>
      <c r="C3" s="234"/>
      <c r="D3" s="235"/>
      <c r="E3" s="227"/>
      <c r="F3" s="225"/>
      <c r="G3" s="228"/>
      <c r="H3" s="220"/>
      <c r="I3" s="229"/>
      <c r="J3" s="229"/>
      <c r="K3" s="229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1"/>
      <c r="Y3" s="214"/>
      <c r="Z3" s="217"/>
      <c r="AA3" s="220"/>
      <c r="AB3" s="223"/>
      <c r="AC3" s="209"/>
      <c r="AD3" s="214"/>
      <c r="AE3" s="241"/>
      <c r="AF3" s="241"/>
    </row>
    <row r="4" spans="1:47" s="2" customFormat="1" ht="28.15" customHeight="1" x14ac:dyDescent="0.25">
      <c r="A4" s="240"/>
      <c r="B4" s="242" t="s">
        <v>180</v>
      </c>
      <c r="C4" s="236" t="s">
        <v>24</v>
      </c>
      <c r="D4" s="236" t="s">
        <v>25</v>
      </c>
      <c r="E4" s="227"/>
      <c r="F4" s="225"/>
      <c r="G4" s="228"/>
      <c r="H4" s="220"/>
      <c r="I4" s="229"/>
      <c r="J4" s="229"/>
      <c r="K4" s="229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1"/>
      <c r="Y4" s="214"/>
      <c r="Z4" s="217"/>
      <c r="AA4" s="220"/>
      <c r="AB4" s="223"/>
      <c r="AC4" s="209"/>
      <c r="AD4" s="214"/>
      <c r="AE4" s="241"/>
      <c r="AF4" s="241"/>
    </row>
    <row r="5" spans="1:47" s="2" customFormat="1" ht="39" customHeight="1" x14ac:dyDescent="0.25">
      <c r="A5" s="240"/>
      <c r="B5" s="243"/>
      <c r="C5" s="237"/>
      <c r="D5" s="237"/>
      <c r="E5" s="227"/>
      <c r="F5" s="225"/>
      <c r="G5" s="228"/>
      <c r="H5" s="221"/>
      <c r="I5" s="229"/>
      <c r="J5" s="229"/>
      <c r="K5" s="229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1"/>
      <c r="Y5" s="215"/>
      <c r="Z5" s="218"/>
      <c r="AA5" s="221"/>
      <c r="AB5" s="224"/>
      <c r="AC5" s="209"/>
      <c r="AD5" s="215"/>
      <c r="AE5" s="241"/>
      <c r="AF5" s="241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46" t="s">
        <v>350</v>
      </c>
      <c r="AF6" s="247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207" t="str">
        <f t="shared" ref="AE7:AE19" si="0">IF(AC7=0,"ugovor realizovan","ugovor u realizaciji")</f>
        <v>ugovor realizovan</v>
      </c>
      <c r="AF7" s="208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46" t="s">
        <v>412</v>
      </c>
      <c r="AF8" s="247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207" t="s">
        <v>413</v>
      </c>
      <c r="AF9" s="208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46" t="s">
        <v>475</v>
      </c>
      <c r="AF10" s="247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44" t="s">
        <v>350</v>
      </c>
      <c r="AF11" s="245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48" t="s">
        <v>508</v>
      </c>
      <c r="AF12" s="249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44" t="str">
        <f t="shared" si="0"/>
        <v>ugovor u realizaciji</v>
      </c>
      <c r="AF13" s="245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46" t="s">
        <v>437</v>
      </c>
      <c r="AF14" s="247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44" t="str">
        <f t="shared" si="0"/>
        <v>ugovor u realizaciji</v>
      </c>
      <c r="AF15" s="245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46" t="str">
        <f>IF(AC16=0,"ugovor realizovan","ugovor u realizaciji")</f>
        <v>ugovor realizovan</v>
      </c>
      <c r="AF16" s="247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44" t="str">
        <f>IF(AC17=0,"ugovor realizovan","ugovor u realizaciji")</f>
        <v>ugovor u realizaciji</v>
      </c>
      <c r="AF17" s="245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46" t="str">
        <f t="shared" si="0"/>
        <v>ugovor u realizaciji</v>
      </c>
      <c r="AF18" s="247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207" t="str">
        <f t="shared" si="0"/>
        <v>ugovor realizovan</v>
      </c>
      <c r="AF19" s="208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46" t="s">
        <v>350</v>
      </c>
      <c r="AF20" s="247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207" t="s">
        <v>590</v>
      </c>
      <c r="AF21" s="208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46" t="str">
        <f>IF(AC22=0,"ugovor realizovan","ugovor u realizaciji")</f>
        <v>ugovor u realizaciji</v>
      </c>
      <c r="AF22" s="247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207" t="str">
        <f>IF(AC23=0,"ugovor realizovan","ugovor u realizaciji")</f>
        <v>ugovor u realizaciji</v>
      </c>
      <c r="AF23" s="208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46" t="s">
        <v>292</v>
      </c>
      <c r="AF24" s="247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46" t="s">
        <v>292</v>
      </c>
      <c r="AF26" s="247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207" t="s">
        <v>292</v>
      </c>
      <c r="AF31" s="208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11" t="s">
        <v>582</v>
      </c>
      <c r="B65" s="212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207"/>
      <c r="AF65" s="208"/>
    </row>
    <row r="66" spans="1:32" ht="28.15" customHeight="1" x14ac:dyDescent="0.25">
      <c r="J66" s="3"/>
    </row>
  </sheetData>
  <mergeCells count="44"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H2:H5"/>
    <mergeCell ref="B4:B5"/>
    <mergeCell ref="C4:C5"/>
    <mergeCell ref="D4:D5"/>
    <mergeCell ref="A2:A5"/>
    <mergeCell ref="B2:D3"/>
    <mergeCell ref="E2:E5"/>
    <mergeCell ref="F2:F5"/>
    <mergeCell ref="G2:G5"/>
  </mergeCells>
  <conditionalFormatting sqref="AE6:AE65">
    <cfRule type="cellIs" dxfId="11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10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87"/>
  <sheetViews>
    <sheetView topLeftCell="K31" zoomScale="60" zoomScaleNormal="60" workbookViewId="0">
      <selection activeCell="AE41" sqref="AE41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3" width="23.42578125" style="5" customWidth="1"/>
    <col min="4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9.7109375" style="7" customWidth="1"/>
    <col min="10" max="10" width="18.42578125" style="7" customWidth="1"/>
    <col min="11" max="11" width="30.7109375" style="3" customWidth="1"/>
    <col min="12" max="13" width="10.7109375" style="3" customWidth="1"/>
    <col min="14" max="14" width="11.7109375" style="3" customWidth="1"/>
    <col min="15" max="16" width="10.7109375" style="3" customWidth="1"/>
    <col min="17" max="17" width="11.7109375" style="3" customWidth="1"/>
    <col min="18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4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45637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0" t="s">
        <v>0</v>
      </c>
      <c r="B2" s="230" t="s">
        <v>1</v>
      </c>
      <c r="C2" s="231"/>
      <c r="D2" s="232"/>
      <c r="E2" s="227" t="s">
        <v>424</v>
      </c>
      <c r="F2" s="225" t="s">
        <v>3</v>
      </c>
      <c r="G2" s="228" t="s">
        <v>179</v>
      </c>
      <c r="H2" s="219" t="s">
        <v>29</v>
      </c>
      <c r="I2" s="229" t="s">
        <v>425</v>
      </c>
      <c r="J2" s="229" t="s">
        <v>426</v>
      </c>
      <c r="K2" s="229" t="s">
        <v>185</v>
      </c>
      <c r="L2" s="225" t="s">
        <v>602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41" t="s">
        <v>603</v>
      </c>
      <c r="Y2" s="213" t="s">
        <v>181</v>
      </c>
      <c r="Z2" s="216" t="s">
        <v>182</v>
      </c>
      <c r="AA2" s="219" t="s">
        <v>183</v>
      </c>
      <c r="AB2" s="222" t="s">
        <v>186</v>
      </c>
      <c r="AC2" s="209" t="s">
        <v>6</v>
      </c>
      <c r="AD2" s="213" t="s">
        <v>184</v>
      </c>
      <c r="AE2" s="241" t="s">
        <v>23</v>
      </c>
      <c r="AF2" s="241"/>
    </row>
    <row r="3" spans="1:47" s="2" customFormat="1" ht="28.15" customHeight="1" x14ac:dyDescent="0.25">
      <c r="A3" s="240"/>
      <c r="B3" s="233"/>
      <c r="C3" s="234"/>
      <c r="D3" s="235"/>
      <c r="E3" s="227"/>
      <c r="F3" s="225"/>
      <c r="G3" s="228"/>
      <c r="H3" s="220"/>
      <c r="I3" s="229"/>
      <c r="J3" s="229"/>
      <c r="K3" s="229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1"/>
      <c r="Y3" s="214"/>
      <c r="Z3" s="217"/>
      <c r="AA3" s="220"/>
      <c r="AB3" s="223"/>
      <c r="AC3" s="209"/>
      <c r="AD3" s="214"/>
      <c r="AE3" s="241"/>
      <c r="AF3" s="241"/>
    </row>
    <row r="4" spans="1:47" s="2" customFormat="1" ht="28.15" customHeight="1" x14ac:dyDescent="0.25">
      <c r="A4" s="240"/>
      <c r="B4" s="242" t="s">
        <v>180</v>
      </c>
      <c r="C4" s="236" t="s">
        <v>24</v>
      </c>
      <c r="D4" s="236" t="s">
        <v>25</v>
      </c>
      <c r="E4" s="227"/>
      <c r="F4" s="225"/>
      <c r="G4" s="228"/>
      <c r="H4" s="220"/>
      <c r="I4" s="229"/>
      <c r="J4" s="229"/>
      <c r="K4" s="229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1"/>
      <c r="Y4" s="214"/>
      <c r="Z4" s="217"/>
      <c r="AA4" s="220"/>
      <c r="AB4" s="223"/>
      <c r="AC4" s="209"/>
      <c r="AD4" s="214"/>
      <c r="AE4" s="241"/>
      <c r="AF4" s="241"/>
    </row>
    <row r="5" spans="1:47" s="2" customFormat="1" ht="39" customHeight="1" x14ac:dyDescent="0.25">
      <c r="A5" s="240"/>
      <c r="B5" s="243"/>
      <c r="C5" s="237"/>
      <c r="D5" s="237"/>
      <c r="E5" s="227"/>
      <c r="F5" s="225"/>
      <c r="G5" s="228"/>
      <c r="H5" s="221"/>
      <c r="I5" s="229"/>
      <c r="J5" s="229"/>
      <c r="K5" s="229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1"/>
      <c r="Y5" s="215"/>
      <c r="Z5" s="218"/>
      <c r="AA5" s="221"/>
      <c r="AB5" s="224"/>
      <c r="AC5" s="209"/>
      <c r="AD5" s="215"/>
      <c r="AE5" s="241"/>
      <c r="AF5" s="241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46" t="str">
        <f>IF(AC6=0,"ugovor realizovan","ugovor u realizaciji")</f>
        <v>ugovor realizovan</v>
      </c>
      <c r="AF6" s="247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44" t="s">
        <v>350</v>
      </c>
      <c r="AF7" s="245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46" t="s">
        <v>670</v>
      </c>
      <c r="AF8" s="247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44" t="s">
        <v>610</v>
      </c>
      <c r="AF9" s="245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46" t="s">
        <v>610</v>
      </c>
      <c r="AF10" s="247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50" t="s">
        <v>350</v>
      </c>
      <c r="AF12" s="251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44" t="s">
        <v>642</v>
      </c>
      <c r="AF15" s="245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44" t="s">
        <v>717</v>
      </c>
      <c r="AF17" s="245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207" t="s">
        <v>717</v>
      </c>
      <c r="AF19" s="208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46" t="s">
        <v>718</v>
      </c>
      <c r="AF20" s="247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200">
        <v>3396</v>
      </c>
      <c r="R21" s="116">
        <v>472</v>
      </c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0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46" t="s">
        <v>495</v>
      </c>
      <c r="AF22" s="247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207" t="s">
        <v>784</v>
      </c>
      <c r="AF23" s="208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46" t="s">
        <v>479</v>
      </c>
      <c r="AF24" s="247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207" t="s">
        <v>479</v>
      </c>
      <c r="AF31" s="208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>
        <v>130</v>
      </c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1560</v>
      </c>
      <c r="AC41" s="119">
        <v>0</v>
      </c>
      <c r="AD41" s="119"/>
      <c r="AE41" s="142" t="s">
        <v>643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>
        <v>227.87</v>
      </c>
      <c r="X44" s="22"/>
      <c r="Y44" s="22"/>
      <c r="Z44" s="22"/>
      <c r="AA44" s="59"/>
      <c r="AB44" s="42">
        <v>1844.67</v>
      </c>
      <c r="AC44" s="42">
        <v>0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200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20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201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198">
        <v>1029.92</v>
      </c>
      <c r="T54" s="42">
        <v>668.52</v>
      </c>
      <c r="U54" s="42">
        <v>823.38</v>
      </c>
      <c r="V54" s="198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1436</v>
      </c>
      <c r="U58" s="47"/>
      <c r="V58" s="42"/>
      <c r="W58" s="47"/>
      <c r="X58" s="22"/>
      <c r="Y58" s="22"/>
      <c r="Z58" s="22"/>
      <c r="AA58" s="57"/>
      <c r="AB58" s="42">
        <v>1436</v>
      </c>
      <c r="AC58" s="42">
        <v>4479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200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199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199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199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46" t="str">
        <f>IF(AC85=0,"ugovor realizovan","ugovor u realizaciji")</f>
        <v>ugovor realizovan</v>
      </c>
      <c r="AF85" s="247"/>
    </row>
    <row r="86" spans="1:32" s="9" customFormat="1" ht="39.75" customHeight="1" x14ac:dyDescent="0.25">
      <c r="A86" s="211" t="s">
        <v>847</v>
      </c>
      <c r="B86" s="212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271866.38</v>
      </c>
      <c r="L86" s="51">
        <f>SUM(L6:L76)</f>
        <v>6482.1399999999994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11347.63</v>
      </c>
      <c r="S86" s="51">
        <f t="shared" si="0"/>
        <v>26199.94</v>
      </c>
      <c r="T86" s="51">
        <f t="shared" si="0"/>
        <v>17303.519999999997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25495.09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207"/>
      <c r="AF86" s="208"/>
    </row>
    <row r="87" spans="1:32" ht="28.15" customHeight="1" x14ac:dyDescent="0.25">
      <c r="J87" s="3"/>
    </row>
  </sheetData>
  <mergeCells count="38"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  <mergeCell ref="AE2:AF5"/>
    <mergeCell ref="AE6:AF6"/>
    <mergeCell ref="AE7:AF7"/>
    <mergeCell ref="AE8:AF8"/>
    <mergeCell ref="AE9:AF9"/>
    <mergeCell ref="Z2:Z5"/>
    <mergeCell ref="AA2:AA5"/>
    <mergeCell ref="AB2:AB5"/>
    <mergeCell ref="AC2:AC5"/>
    <mergeCell ref="AD2:AD5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</mergeCells>
  <conditionalFormatting sqref="AE6:AE86">
    <cfRule type="cellIs" dxfId="9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8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U95"/>
  <sheetViews>
    <sheetView tabSelected="1" topLeftCell="I2" zoomScale="59" zoomScaleNormal="59" workbookViewId="0">
      <pane ySplit="4" topLeftCell="A6" activePane="bottomLeft" state="frozen"/>
      <selection activeCell="A5" sqref="A5"/>
      <selection pane="bottomLeft" activeCell="AA28" sqref="AA28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2" width="10.7109375" style="3" customWidth="1"/>
    <col min="13" max="13" width="13.140625" style="3" customWidth="1"/>
    <col min="14" max="14" width="11.7109375" style="3" customWidth="1"/>
    <col min="15" max="15" width="15.42578125" style="3" customWidth="1"/>
    <col min="16" max="16" width="13.140625" style="3" customWidth="1"/>
    <col min="17" max="17" width="10.7109375" style="3" customWidth="1"/>
    <col min="18" max="18" width="11.85546875" style="3" customWidth="1"/>
    <col min="19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45637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40" t="s">
        <v>0</v>
      </c>
      <c r="B2" s="230" t="s">
        <v>1</v>
      </c>
      <c r="C2" s="231"/>
      <c r="D2" s="232"/>
      <c r="E2" s="227" t="s">
        <v>424</v>
      </c>
      <c r="F2" s="225" t="s">
        <v>3</v>
      </c>
      <c r="G2" s="228" t="s">
        <v>179</v>
      </c>
      <c r="H2" s="219" t="s">
        <v>29</v>
      </c>
      <c r="I2" s="229" t="s">
        <v>425</v>
      </c>
      <c r="J2" s="229" t="s">
        <v>426</v>
      </c>
      <c r="K2" s="229" t="s">
        <v>185</v>
      </c>
      <c r="L2" s="225" t="s">
        <v>863</v>
      </c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41" t="s">
        <v>603</v>
      </c>
      <c r="Y2" s="213" t="s">
        <v>181</v>
      </c>
      <c r="Z2" s="216" t="s">
        <v>182</v>
      </c>
      <c r="AA2" s="219" t="s">
        <v>183</v>
      </c>
      <c r="AB2" s="222" t="s">
        <v>186</v>
      </c>
      <c r="AC2" s="209" t="s">
        <v>6</v>
      </c>
      <c r="AD2" s="213" t="s">
        <v>184</v>
      </c>
      <c r="AE2" s="241"/>
      <c r="AF2" s="241"/>
    </row>
    <row r="3" spans="1:47" s="2" customFormat="1" ht="28.15" customHeight="1" x14ac:dyDescent="0.25">
      <c r="A3" s="240"/>
      <c r="B3" s="233"/>
      <c r="C3" s="234"/>
      <c r="D3" s="235"/>
      <c r="E3" s="227"/>
      <c r="F3" s="225"/>
      <c r="G3" s="228"/>
      <c r="H3" s="220"/>
      <c r="I3" s="229"/>
      <c r="J3" s="229"/>
      <c r="K3" s="229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41"/>
      <c r="Y3" s="214"/>
      <c r="Z3" s="217"/>
      <c r="AA3" s="220"/>
      <c r="AB3" s="223"/>
      <c r="AC3" s="209"/>
      <c r="AD3" s="214"/>
      <c r="AE3" s="241"/>
      <c r="AF3" s="241"/>
    </row>
    <row r="4" spans="1:47" s="2" customFormat="1" ht="28.15" customHeight="1" x14ac:dyDescent="0.25">
      <c r="A4" s="240"/>
      <c r="B4" s="242" t="s">
        <v>180</v>
      </c>
      <c r="C4" s="236" t="s">
        <v>24</v>
      </c>
      <c r="D4" s="236" t="s">
        <v>25</v>
      </c>
      <c r="E4" s="227"/>
      <c r="F4" s="225"/>
      <c r="G4" s="228"/>
      <c r="H4" s="220"/>
      <c r="I4" s="229"/>
      <c r="J4" s="229"/>
      <c r="K4" s="229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41"/>
      <c r="Y4" s="214"/>
      <c r="Z4" s="217"/>
      <c r="AA4" s="220"/>
      <c r="AB4" s="223"/>
      <c r="AC4" s="209"/>
      <c r="AD4" s="214"/>
      <c r="AE4" s="241"/>
      <c r="AF4" s="241"/>
    </row>
    <row r="5" spans="1:47" s="2" customFormat="1" ht="39" customHeight="1" x14ac:dyDescent="0.25">
      <c r="A5" s="240"/>
      <c r="B5" s="243"/>
      <c r="C5" s="237"/>
      <c r="D5" s="237"/>
      <c r="E5" s="227"/>
      <c r="F5" s="225"/>
      <c r="G5" s="228"/>
      <c r="H5" s="221"/>
      <c r="I5" s="229"/>
      <c r="J5" s="229"/>
      <c r="K5" s="229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41"/>
      <c r="Y5" s="215"/>
      <c r="Z5" s="218"/>
      <c r="AA5" s="221"/>
      <c r="AB5" s="224"/>
      <c r="AC5" s="209"/>
      <c r="AD5" s="215"/>
      <c r="AE5" s="241"/>
      <c r="AF5" s="241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 t="s">
        <v>929</v>
      </c>
      <c r="M6" s="42"/>
      <c r="N6" s="42"/>
      <c r="O6" s="42">
        <v>2898</v>
      </c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/>
      <c r="AB6" s="42">
        <v>18493.599999999999</v>
      </c>
      <c r="AC6" s="42">
        <v>10467.4</v>
      </c>
      <c r="AD6" s="42"/>
      <c r="AE6" s="246" t="s">
        <v>479</v>
      </c>
      <c r="AF6" s="247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46" t="s">
        <v>544</v>
      </c>
      <c r="AF7" s="247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88">
        <v>45280</v>
      </c>
      <c r="J8" s="88">
        <v>45646</v>
      </c>
      <c r="K8" s="43" t="s">
        <v>871</v>
      </c>
      <c r="L8" s="42"/>
      <c r="M8" s="42" t="s">
        <v>928</v>
      </c>
      <c r="N8" s="42"/>
      <c r="O8" s="42">
        <v>958</v>
      </c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5262.3</v>
      </c>
      <c r="AC8" s="34">
        <v>457.7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88">
        <v>45274</v>
      </c>
      <c r="J9" s="88">
        <v>45640</v>
      </c>
      <c r="K9" s="43" t="s">
        <v>864</v>
      </c>
      <c r="L9" s="119"/>
      <c r="M9" s="119"/>
      <c r="N9" s="119"/>
      <c r="O9" s="119"/>
      <c r="P9" s="119">
        <v>5900</v>
      </c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>
        <v>5900</v>
      </c>
      <c r="AC9" s="34">
        <v>0</v>
      </c>
      <c r="AD9" s="119"/>
      <c r="AE9" s="246" t="s">
        <v>544</v>
      </c>
      <c r="AF9" s="247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88">
        <v>45287</v>
      </c>
      <c r="J10" s="88">
        <v>45653</v>
      </c>
      <c r="K10" s="43" t="s">
        <v>840</v>
      </c>
      <c r="L10" s="42" t="s">
        <v>930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88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/>
      <c r="AB11" s="119"/>
      <c r="AC11" s="34">
        <v>5980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88">
        <v>45279</v>
      </c>
      <c r="J12" s="88" t="s">
        <v>872</v>
      </c>
      <c r="K12" s="43" t="s">
        <v>866</v>
      </c>
      <c r="L12" s="138" t="s">
        <v>931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88">
        <v>45274</v>
      </c>
      <c r="J13" s="88">
        <v>45640</v>
      </c>
      <c r="K13" s="43" t="s">
        <v>867</v>
      </c>
      <c r="L13" s="119"/>
      <c r="M13" s="119">
        <v>2165</v>
      </c>
      <c r="N13" s="119">
        <v>69</v>
      </c>
      <c r="O13" s="119">
        <v>500</v>
      </c>
      <c r="P13" s="116"/>
      <c r="Q13" s="116"/>
      <c r="R13" s="119"/>
      <c r="S13" s="200">
        <v>1160</v>
      </c>
      <c r="T13" s="119"/>
      <c r="U13" s="116"/>
      <c r="V13" s="119"/>
      <c r="W13" s="116"/>
      <c r="X13" s="117"/>
      <c r="Y13" s="117"/>
      <c r="Z13" s="117"/>
      <c r="AA13" s="126"/>
      <c r="AB13" s="119">
        <v>3894</v>
      </c>
      <c r="AC13" s="34">
        <v>105</v>
      </c>
      <c r="AD13" s="119"/>
      <c r="AE13" s="246" t="s">
        <v>479</v>
      </c>
      <c r="AF13" s="247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88">
        <v>45279</v>
      </c>
      <c r="J14" s="88">
        <v>45645</v>
      </c>
      <c r="K14" s="43" t="s">
        <v>874</v>
      </c>
      <c r="L14" s="42" t="s">
        <v>932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 t="s">
        <v>933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44" t="s">
        <v>718</v>
      </c>
      <c r="AF15" s="245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286</v>
      </c>
      <c r="M16" s="42">
        <v>833</v>
      </c>
      <c r="N16" s="42">
        <v>963</v>
      </c>
      <c r="O16" s="42">
        <v>963</v>
      </c>
      <c r="P16" s="42">
        <v>250</v>
      </c>
      <c r="Q16" s="42">
        <v>963</v>
      </c>
      <c r="R16" s="42">
        <v>963</v>
      </c>
      <c r="S16" s="47">
        <v>963</v>
      </c>
      <c r="T16" s="42">
        <v>963</v>
      </c>
      <c r="U16" s="42">
        <v>963</v>
      </c>
      <c r="V16" s="42">
        <v>963</v>
      </c>
      <c r="W16" s="42">
        <v>833</v>
      </c>
      <c r="X16" s="22"/>
      <c r="Y16" s="22"/>
      <c r="Z16" s="22"/>
      <c r="AA16" s="57"/>
      <c r="AB16" s="42">
        <v>9906</v>
      </c>
      <c r="AC16" s="42">
        <v>90</v>
      </c>
      <c r="AD16" s="42"/>
      <c r="AE16" s="244" t="s">
        <v>479</v>
      </c>
      <c r="AF16" s="245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 t="s">
        <v>937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44" t="s">
        <v>544</v>
      </c>
      <c r="AF17" s="245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44"/>
      <c r="AG18" s="245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 t="s">
        <v>934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207" t="s">
        <v>479</v>
      </c>
      <c r="AF19" s="208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45694</v>
      </c>
      <c r="K20" s="43" t="s">
        <v>889</v>
      </c>
      <c r="L20" s="42">
        <v>545.45000000000005</v>
      </c>
      <c r="M20" s="42">
        <v>545.45000000000005</v>
      </c>
      <c r="N20" s="42">
        <v>545.45000000000005</v>
      </c>
      <c r="O20" s="42">
        <v>545.45000000000005</v>
      </c>
      <c r="P20" s="42">
        <v>857.14</v>
      </c>
      <c r="Q20" s="42">
        <v>545.45000000000005</v>
      </c>
      <c r="R20" s="42">
        <v>545.45000000000005</v>
      </c>
      <c r="S20" s="42">
        <v>545.45000000000005</v>
      </c>
      <c r="T20" s="42">
        <v>545.45000000000005</v>
      </c>
      <c r="U20" s="42"/>
      <c r="V20" s="42">
        <v>545.45000000000005</v>
      </c>
      <c r="W20" s="47"/>
      <c r="X20" s="137"/>
      <c r="Y20" s="137"/>
      <c r="Z20" s="137"/>
      <c r="AA20" s="145"/>
      <c r="AB20" s="42">
        <v>5766.19</v>
      </c>
      <c r="AC20" s="42">
        <v>233.81</v>
      </c>
      <c r="AD20" s="42"/>
      <c r="AE20" s="246" t="s">
        <v>479</v>
      </c>
      <c r="AF20" s="247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9">
        <v>1100</v>
      </c>
      <c r="O21" s="119">
        <v>1100</v>
      </c>
      <c r="P21" s="116">
        <v>1100</v>
      </c>
      <c r="Q21" s="119">
        <v>1100</v>
      </c>
      <c r="R21" s="200">
        <v>1100</v>
      </c>
      <c r="S21" s="116">
        <v>1100</v>
      </c>
      <c r="T21" s="116">
        <v>1100</v>
      </c>
      <c r="U21" s="119">
        <v>1100</v>
      </c>
      <c r="V21" s="119"/>
      <c r="W21" s="116"/>
      <c r="X21" s="117"/>
      <c r="Y21" s="117"/>
      <c r="Z21" s="117"/>
      <c r="AA21" s="126"/>
      <c r="AB21" s="119">
        <v>11000</v>
      </c>
      <c r="AC21" s="119">
        <v>2200</v>
      </c>
      <c r="AD21" s="119"/>
      <c r="AE21" s="246" t="s">
        <v>479</v>
      </c>
      <c r="AF21" s="247"/>
    </row>
    <row r="22" spans="1:47" s="1" customFormat="1" ht="53.45" customHeight="1" x14ac:dyDescent="0.25">
      <c r="A22" s="35">
        <v>17</v>
      </c>
      <c r="B22" s="36" t="s">
        <v>892</v>
      </c>
      <c r="C22" s="193">
        <v>4200270370008</v>
      </c>
      <c r="D22" s="94"/>
      <c r="E22" s="38" t="s">
        <v>893</v>
      </c>
      <c r="F22" s="38"/>
      <c r="G22" s="146" t="s">
        <v>894</v>
      </c>
      <c r="H22" s="114" t="s">
        <v>149</v>
      </c>
      <c r="I22" s="91">
        <v>45329</v>
      </c>
      <c r="J22" s="91">
        <v>45695</v>
      </c>
      <c r="K22" s="43" t="s">
        <v>895</v>
      </c>
      <c r="L22" s="47"/>
      <c r="M22" s="42" t="s">
        <v>935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46" t="s">
        <v>544</v>
      </c>
      <c r="AF22" s="247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898</v>
      </c>
      <c r="H23" s="195" t="s">
        <v>527</v>
      </c>
      <c r="I23" s="124">
        <v>45280</v>
      </c>
      <c r="J23" s="124">
        <v>45646</v>
      </c>
      <c r="K23" s="43" t="s">
        <v>896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>
        <v>0</v>
      </c>
      <c r="AC23" s="119">
        <v>11860.1</v>
      </c>
      <c r="AD23" s="119"/>
      <c r="AE23" s="246" t="s">
        <v>479</v>
      </c>
      <c r="AF23" s="247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897</v>
      </c>
      <c r="H24" s="38" t="s">
        <v>899</v>
      </c>
      <c r="I24" s="91">
        <v>45328</v>
      </c>
      <c r="J24" s="91">
        <v>45694</v>
      </c>
      <c r="K24" s="43" t="s">
        <v>900</v>
      </c>
      <c r="L24" s="47"/>
      <c r="M24" s="42">
        <v>918</v>
      </c>
      <c r="N24" s="42">
        <v>724.18</v>
      </c>
      <c r="O24" s="42">
        <v>943.82</v>
      </c>
      <c r="P24" s="42">
        <v>901.06</v>
      </c>
      <c r="Q24" s="47">
        <v>856.88</v>
      </c>
      <c r="R24" s="198"/>
      <c r="S24" s="47">
        <v>656.06</v>
      </c>
      <c r="T24" s="42"/>
      <c r="U24" s="47"/>
      <c r="V24" s="42"/>
      <c r="W24" s="47"/>
      <c r="X24" s="22"/>
      <c r="Y24" s="22"/>
      <c r="Z24" s="22"/>
      <c r="AA24" s="59"/>
      <c r="AB24" s="42">
        <v>5000</v>
      </c>
      <c r="AC24" s="42">
        <v>0</v>
      </c>
      <c r="AD24" s="42"/>
      <c r="AE24" s="207" t="s">
        <v>544</v>
      </c>
      <c r="AF24" s="208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901</v>
      </c>
      <c r="I25" s="124">
        <v>45315</v>
      </c>
      <c r="J25" s="124">
        <v>45681</v>
      </c>
      <c r="K25" s="43" t="s">
        <v>902</v>
      </c>
      <c r="L25" s="119"/>
      <c r="M25" s="119" t="s">
        <v>936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46" t="s">
        <v>479</v>
      </c>
      <c r="AF25" s="247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903</v>
      </c>
      <c r="H26" s="38" t="s">
        <v>30</v>
      </c>
      <c r="I26" s="91">
        <v>45316</v>
      </c>
      <c r="J26" s="91">
        <v>45682</v>
      </c>
      <c r="K26" s="43" t="s">
        <v>904</v>
      </c>
      <c r="L26" s="42"/>
      <c r="M26" s="42"/>
      <c r="N26" s="42">
        <v>221</v>
      </c>
      <c r="O26" s="42">
        <v>209.91</v>
      </c>
      <c r="P26" s="42">
        <v>198.59</v>
      </c>
      <c r="Q26" s="42">
        <v>200.17</v>
      </c>
      <c r="R26" s="47">
        <v>198.42</v>
      </c>
      <c r="S26" s="42">
        <v>201.92</v>
      </c>
      <c r="T26" s="42">
        <v>210.53</v>
      </c>
      <c r="U26" s="42">
        <v>200.47</v>
      </c>
      <c r="V26" s="42">
        <v>210.73</v>
      </c>
      <c r="W26" s="47"/>
      <c r="X26" s="22"/>
      <c r="Y26" s="22"/>
      <c r="Z26" s="22"/>
      <c r="AA26" s="57"/>
      <c r="AB26" s="42">
        <v>1851.74</v>
      </c>
      <c r="AC26" s="42">
        <v>2648.81</v>
      </c>
      <c r="AD26" s="42"/>
      <c r="AE26" s="246" t="s">
        <v>479</v>
      </c>
      <c r="AF26" s="247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905</v>
      </c>
      <c r="F27" s="114"/>
      <c r="G27" s="146" t="s">
        <v>909</v>
      </c>
      <c r="H27" s="114" t="s">
        <v>30</v>
      </c>
      <c r="I27" s="124">
        <v>45316</v>
      </c>
      <c r="J27" s="124">
        <v>45682</v>
      </c>
      <c r="K27" s="43" t="s">
        <v>906</v>
      </c>
      <c r="L27" s="185"/>
      <c r="M27" s="185"/>
      <c r="N27" s="185">
        <v>277.44</v>
      </c>
      <c r="O27" s="119">
        <v>291.29000000000002</v>
      </c>
      <c r="P27" s="116">
        <v>292.82</v>
      </c>
      <c r="Q27" s="116">
        <v>373.59</v>
      </c>
      <c r="R27" s="116">
        <v>362.22</v>
      </c>
      <c r="S27" s="116">
        <v>383.94</v>
      </c>
      <c r="T27" s="116">
        <v>361.15</v>
      </c>
      <c r="U27" s="116">
        <v>378.63</v>
      </c>
      <c r="V27" s="116">
        <v>390.21</v>
      </c>
      <c r="W27" s="116"/>
      <c r="X27" s="117"/>
      <c r="Y27" s="117"/>
      <c r="Z27" s="117"/>
      <c r="AA27" s="126"/>
      <c r="AB27" s="119">
        <v>3111.29</v>
      </c>
      <c r="AC27" s="119">
        <v>2388.36</v>
      </c>
      <c r="AD27" s="119"/>
      <c r="AE27" s="246" t="s">
        <v>479</v>
      </c>
      <c r="AF27" s="247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907</v>
      </c>
      <c r="F28" s="99"/>
      <c r="G28" s="146" t="s">
        <v>908</v>
      </c>
      <c r="H28" s="99" t="s">
        <v>30</v>
      </c>
      <c r="I28" s="101">
        <v>45316</v>
      </c>
      <c r="J28" s="101">
        <v>45682</v>
      </c>
      <c r="K28" s="43" t="s">
        <v>910</v>
      </c>
      <c r="L28" s="104">
        <v>394.64</v>
      </c>
      <c r="M28" s="104">
        <v>25.59</v>
      </c>
      <c r="N28" s="104">
        <v>573.91</v>
      </c>
      <c r="O28" s="103">
        <v>559.29</v>
      </c>
      <c r="P28" s="103">
        <v>562.39</v>
      </c>
      <c r="Q28" s="103">
        <v>482.01</v>
      </c>
      <c r="R28" s="103">
        <v>488.98</v>
      </c>
      <c r="S28" s="104">
        <v>499.7</v>
      </c>
      <c r="T28" s="104">
        <v>489.76</v>
      </c>
      <c r="U28" s="104">
        <v>484.02</v>
      </c>
      <c r="V28" s="103">
        <v>487.94</v>
      </c>
      <c r="W28" s="104"/>
      <c r="X28" s="105"/>
      <c r="Y28" s="105"/>
      <c r="Z28" s="105"/>
      <c r="AA28" s="106"/>
      <c r="AB28" s="104">
        <v>5048.2299999999996</v>
      </c>
      <c r="AC28" s="104">
        <v>951.77</v>
      </c>
      <c r="AD28" s="104"/>
      <c r="AE28" s="246" t="s">
        <v>479</v>
      </c>
      <c r="AF28" s="247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911</v>
      </c>
      <c r="L29" s="175"/>
      <c r="M29" s="135"/>
      <c r="N29" s="135"/>
      <c r="O29" s="135">
        <v>379.24</v>
      </c>
      <c r="P29" s="135">
        <v>717.26</v>
      </c>
      <c r="Q29" s="135">
        <v>926.51</v>
      </c>
      <c r="R29" s="135">
        <v>501.98</v>
      </c>
      <c r="S29" s="135">
        <v>702.06</v>
      </c>
      <c r="T29" s="175">
        <v>627.25</v>
      </c>
      <c r="U29" s="135"/>
      <c r="V29" s="135"/>
      <c r="W29" s="135"/>
      <c r="X29" s="176"/>
      <c r="Y29" s="176"/>
      <c r="Z29" s="176"/>
      <c r="AA29" s="177"/>
      <c r="AB29" s="135">
        <v>3854.3</v>
      </c>
      <c r="AC29" s="135">
        <v>3108.12</v>
      </c>
      <c r="AD29" s="135"/>
      <c r="AE29" s="178" t="s">
        <v>479</v>
      </c>
      <c r="AF29" s="246"/>
      <c r="AG29" s="247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912</v>
      </c>
      <c r="F30" s="38"/>
      <c r="G30" s="146" t="s">
        <v>913</v>
      </c>
      <c r="H30" s="38" t="s">
        <v>30</v>
      </c>
      <c r="I30" s="91">
        <v>45351</v>
      </c>
      <c r="J30" s="91" t="s">
        <v>917</v>
      </c>
      <c r="K30" s="43" t="s">
        <v>914</v>
      </c>
      <c r="L30" s="42"/>
      <c r="M30" s="42"/>
      <c r="N30" s="42">
        <v>98.46</v>
      </c>
      <c r="O30" s="42">
        <v>373.33</v>
      </c>
      <c r="P30" s="47"/>
      <c r="Q30" s="47"/>
      <c r="R30" s="47"/>
      <c r="S30" s="47">
        <v>348.5</v>
      </c>
      <c r="T30" s="47">
        <v>97.33</v>
      </c>
      <c r="U30" s="42">
        <v>272.27</v>
      </c>
      <c r="V30" s="47"/>
      <c r="W30" s="42"/>
      <c r="X30" s="22"/>
      <c r="Y30" s="22"/>
      <c r="Z30" s="22"/>
      <c r="AA30" s="57"/>
      <c r="AB30" s="42">
        <v>1189.8900000000001</v>
      </c>
      <c r="AC30" s="42">
        <v>131.91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915</v>
      </c>
      <c r="H31" s="114" t="s">
        <v>527</v>
      </c>
      <c r="I31" s="124">
        <v>45335</v>
      </c>
      <c r="J31" s="124">
        <v>45701</v>
      </c>
      <c r="K31" s="43" t="s">
        <v>916</v>
      </c>
      <c r="L31" s="119"/>
      <c r="M31" s="119"/>
      <c r="N31" s="119"/>
      <c r="O31" s="119">
        <v>30900.12</v>
      </c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>
        <v>30900.12</v>
      </c>
      <c r="AC31" s="119">
        <v>0</v>
      </c>
      <c r="AD31" s="119"/>
      <c r="AE31" s="207" t="s">
        <v>544</v>
      </c>
      <c r="AF31" s="208"/>
    </row>
    <row r="32" spans="1:47" s="11" customFormat="1" ht="53.45" customHeight="1" x14ac:dyDescent="0.25">
      <c r="A32" s="35">
        <v>27</v>
      </c>
      <c r="B32" s="36" t="s">
        <v>918</v>
      </c>
      <c r="C32" s="94">
        <v>4210274640005</v>
      </c>
      <c r="D32" s="163"/>
      <c r="E32" s="38" t="s">
        <v>919</v>
      </c>
      <c r="F32" s="38"/>
      <c r="G32" s="146" t="s">
        <v>920</v>
      </c>
      <c r="H32" s="38" t="s">
        <v>149</v>
      </c>
      <c r="I32" s="91">
        <v>45295</v>
      </c>
      <c r="J32" s="91">
        <v>45661</v>
      </c>
      <c r="K32" s="43" t="s">
        <v>921</v>
      </c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>
        <v>6600</v>
      </c>
      <c r="AD32" s="42"/>
      <c r="AE32" s="144" t="s">
        <v>479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923</v>
      </c>
      <c r="C33" s="113">
        <v>4302563100002</v>
      </c>
      <c r="D33" s="113"/>
      <c r="E33" s="114" t="s">
        <v>924</v>
      </c>
      <c r="F33" s="114"/>
      <c r="G33" s="147" t="s">
        <v>925</v>
      </c>
      <c r="H33" s="114" t="s">
        <v>30</v>
      </c>
      <c r="I33" s="124">
        <v>45378</v>
      </c>
      <c r="J33" s="124">
        <v>45743</v>
      </c>
      <c r="K33" s="115" t="s">
        <v>922</v>
      </c>
      <c r="L33" s="119"/>
      <c r="M33" s="119"/>
      <c r="N33" s="119"/>
      <c r="O33" s="119">
        <v>1100</v>
      </c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1100</v>
      </c>
      <c r="AC33" s="119">
        <v>0</v>
      </c>
      <c r="AD33" s="119"/>
      <c r="AE33" s="244" t="s">
        <v>544</v>
      </c>
      <c r="AF33" s="245"/>
    </row>
    <row r="34" spans="1:47" s="11" customFormat="1" ht="53.45" customHeight="1" x14ac:dyDescent="0.25">
      <c r="A34" s="35">
        <v>29</v>
      </c>
      <c r="B34" s="36" t="s">
        <v>321</v>
      </c>
      <c r="C34" s="94">
        <v>4200067140005</v>
      </c>
      <c r="D34" s="94"/>
      <c r="E34" s="38" t="s">
        <v>70</v>
      </c>
      <c r="F34" s="38"/>
      <c r="G34" s="146" t="s">
        <v>926</v>
      </c>
      <c r="H34" s="38" t="s">
        <v>30</v>
      </c>
      <c r="I34" s="91">
        <v>45366</v>
      </c>
      <c r="J34" s="91">
        <v>45731</v>
      </c>
      <c r="K34" s="115" t="s">
        <v>927</v>
      </c>
      <c r="L34" s="42"/>
      <c r="M34" s="42"/>
      <c r="N34" s="42"/>
      <c r="O34" s="42">
        <v>641</v>
      </c>
      <c r="P34" s="42">
        <v>483</v>
      </c>
      <c r="Q34" s="42">
        <v>168</v>
      </c>
      <c r="R34" s="42">
        <v>576</v>
      </c>
      <c r="S34" s="42">
        <v>248</v>
      </c>
      <c r="T34" s="42">
        <v>225</v>
      </c>
      <c r="U34" s="42">
        <v>308</v>
      </c>
      <c r="V34" s="47">
        <v>288</v>
      </c>
      <c r="W34" s="47">
        <v>80</v>
      </c>
      <c r="X34" s="22"/>
      <c r="Y34" s="22"/>
      <c r="Z34" s="22"/>
      <c r="AA34" s="57"/>
      <c r="AB34" s="42">
        <v>3017</v>
      </c>
      <c r="AC34" s="42">
        <v>1965.7</v>
      </c>
      <c r="AD34" s="42"/>
      <c r="AE34" s="144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392</v>
      </c>
      <c r="C35" s="113">
        <v>4202045980009</v>
      </c>
      <c r="D35" s="113"/>
      <c r="E35" s="114" t="s">
        <v>139</v>
      </c>
      <c r="F35" s="114"/>
      <c r="G35" s="147" t="s">
        <v>938</v>
      </c>
      <c r="H35" s="114" t="s">
        <v>30</v>
      </c>
      <c r="I35" s="124" t="s">
        <v>939</v>
      </c>
      <c r="J35" s="124" t="s">
        <v>940</v>
      </c>
      <c r="K35" s="115" t="s">
        <v>941</v>
      </c>
      <c r="L35" s="119"/>
      <c r="M35" s="119">
        <v>40</v>
      </c>
      <c r="N35" s="119">
        <v>40</v>
      </c>
      <c r="O35" s="119">
        <v>40</v>
      </c>
      <c r="P35" s="119">
        <v>40</v>
      </c>
      <c r="Q35" s="119">
        <v>40</v>
      </c>
      <c r="R35" s="119">
        <v>40</v>
      </c>
      <c r="S35" s="119">
        <v>40</v>
      </c>
      <c r="T35" s="119">
        <v>40</v>
      </c>
      <c r="U35" s="119"/>
      <c r="V35" s="119"/>
      <c r="W35" s="119"/>
      <c r="X35" s="117"/>
      <c r="Y35" s="125"/>
      <c r="Z35" s="117"/>
      <c r="AA35" s="118"/>
      <c r="AB35" s="119">
        <v>320</v>
      </c>
      <c r="AC35" s="119">
        <v>160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942</v>
      </c>
      <c r="C36" s="94">
        <v>4202070510002</v>
      </c>
      <c r="D36" s="94"/>
      <c r="E36" s="38" t="s">
        <v>943</v>
      </c>
      <c r="F36" s="38"/>
      <c r="G36" s="146" t="s">
        <v>944</v>
      </c>
      <c r="H36" s="114" t="s">
        <v>30</v>
      </c>
      <c r="I36" s="91" t="s">
        <v>945</v>
      </c>
      <c r="J36" s="91" t="s">
        <v>946</v>
      </c>
      <c r="K36" s="41" t="s">
        <v>947</v>
      </c>
      <c r="L36" s="47"/>
      <c r="M36" s="47"/>
      <c r="N36" s="42"/>
      <c r="O36" s="42"/>
      <c r="P36" s="42">
        <v>5940</v>
      </c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/>
      <c r="AB36" s="42">
        <v>5940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96" t="s">
        <v>948</v>
      </c>
      <c r="C37" s="113">
        <v>4200456390009</v>
      </c>
      <c r="D37" s="113"/>
      <c r="E37" s="30" t="s">
        <v>949</v>
      </c>
      <c r="F37" s="114"/>
      <c r="G37" s="147" t="s">
        <v>950</v>
      </c>
      <c r="H37" s="114" t="s">
        <v>149</v>
      </c>
      <c r="I37" s="124" t="s">
        <v>951</v>
      </c>
      <c r="J37" s="124" t="s">
        <v>952</v>
      </c>
      <c r="K37" s="115" t="s">
        <v>957</v>
      </c>
      <c r="L37" s="116"/>
      <c r="M37" s="116"/>
      <c r="N37" s="119"/>
      <c r="O37" s="119"/>
      <c r="P37" s="119" t="s">
        <v>953</v>
      </c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29142.11</v>
      </c>
      <c r="AC37" s="119">
        <v>0</v>
      </c>
      <c r="AD37" s="119"/>
      <c r="AE37" s="142" t="s">
        <v>544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/>
      <c r="E38" s="38" t="s">
        <v>720</v>
      </c>
      <c r="F38" s="38"/>
      <c r="G38" s="146" t="s">
        <v>954</v>
      </c>
      <c r="H38" s="38" t="s">
        <v>30</v>
      </c>
      <c r="I38" s="91" t="s">
        <v>955</v>
      </c>
      <c r="J38" s="91" t="s">
        <v>956</v>
      </c>
      <c r="K38" s="115" t="s">
        <v>958</v>
      </c>
      <c r="L38" s="47"/>
      <c r="M38" s="42"/>
      <c r="N38" s="42"/>
      <c r="O38" s="42"/>
      <c r="P38" s="42">
        <v>202.22</v>
      </c>
      <c r="Q38" s="42">
        <v>96.12</v>
      </c>
      <c r="R38" s="42">
        <v>197.99</v>
      </c>
      <c r="S38" s="42">
        <v>128.29</v>
      </c>
      <c r="T38" s="42">
        <v>120.52</v>
      </c>
      <c r="U38" s="42">
        <v>163.98</v>
      </c>
      <c r="V38" s="42">
        <v>130.85</v>
      </c>
      <c r="W38" s="42"/>
      <c r="X38" s="22"/>
      <c r="Y38" s="22"/>
      <c r="Z38" s="22"/>
      <c r="AA38" s="59"/>
      <c r="AB38" s="42">
        <v>1039.97</v>
      </c>
      <c r="AC38" s="42">
        <v>3824.84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959</v>
      </c>
      <c r="C39" s="113">
        <v>4227047020009</v>
      </c>
      <c r="D39" s="113"/>
      <c r="E39" s="114" t="s">
        <v>960</v>
      </c>
      <c r="F39" s="114"/>
      <c r="G39" s="147" t="s">
        <v>961</v>
      </c>
      <c r="H39" s="114" t="s">
        <v>149</v>
      </c>
      <c r="I39" s="124" t="s">
        <v>962</v>
      </c>
      <c r="J39" s="124" t="s">
        <v>963</v>
      </c>
      <c r="K39" s="115" t="s">
        <v>964</v>
      </c>
      <c r="L39" s="116"/>
      <c r="M39" s="119"/>
      <c r="N39" s="116"/>
      <c r="O39" s="135"/>
      <c r="P39" s="119"/>
      <c r="Q39" s="119"/>
      <c r="R39" s="200">
        <v>9000</v>
      </c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9000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965</v>
      </c>
      <c r="C40" s="94">
        <v>4202018600001</v>
      </c>
      <c r="D40" s="94"/>
      <c r="E40" s="38" t="s">
        <v>869</v>
      </c>
      <c r="F40" s="38"/>
      <c r="G40" s="146" t="s">
        <v>966</v>
      </c>
      <c r="H40" s="38" t="s">
        <v>30</v>
      </c>
      <c r="I40" s="91" t="s">
        <v>967</v>
      </c>
      <c r="J40" s="91" t="s">
        <v>968</v>
      </c>
      <c r="K40" s="115" t="s">
        <v>969</v>
      </c>
      <c r="L40" s="47"/>
      <c r="M40" s="47"/>
      <c r="N40" s="42"/>
      <c r="O40" s="47"/>
      <c r="P40" s="198">
        <v>4828</v>
      </c>
      <c r="R40" s="47"/>
      <c r="S40" s="47"/>
      <c r="T40" s="42"/>
      <c r="U40" s="47"/>
      <c r="V40" s="47"/>
      <c r="W40" s="47"/>
      <c r="X40" s="22"/>
      <c r="Y40" s="22"/>
      <c r="Z40" s="22"/>
      <c r="AA40" s="57"/>
      <c r="AB40" s="42">
        <v>4828</v>
      </c>
      <c r="AC40" s="42">
        <v>1136</v>
      </c>
      <c r="AD40" s="42"/>
      <c r="AE40" s="144" t="s">
        <v>479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970</v>
      </c>
      <c r="C41" s="113">
        <v>4201827680001</v>
      </c>
      <c r="D41" s="113"/>
      <c r="E41" s="114" t="s">
        <v>971</v>
      </c>
      <c r="F41" s="114"/>
      <c r="G41" s="147" t="s">
        <v>974</v>
      </c>
      <c r="H41" s="114" t="s">
        <v>149</v>
      </c>
      <c r="I41" s="124" t="s">
        <v>972</v>
      </c>
      <c r="J41" s="124" t="s">
        <v>973</v>
      </c>
      <c r="K41" s="115" t="s">
        <v>981</v>
      </c>
      <c r="L41" s="119"/>
      <c r="M41" s="119"/>
      <c r="N41" s="119"/>
      <c r="O41" s="119"/>
      <c r="P41" s="119">
        <v>57856.5</v>
      </c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57856.5</v>
      </c>
      <c r="AC41" s="119">
        <v>0</v>
      </c>
      <c r="AD41" s="119"/>
      <c r="AE41" s="142" t="s">
        <v>544</v>
      </c>
      <c r="AF41" s="121"/>
    </row>
    <row r="42" spans="1:47" s="11" customFormat="1" ht="53.45" customHeight="1" x14ac:dyDescent="0.25">
      <c r="A42" s="35">
        <v>37</v>
      </c>
      <c r="B42" s="36" t="s">
        <v>975</v>
      </c>
      <c r="C42" s="94">
        <v>4201229940007</v>
      </c>
      <c r="D42" s="94"/>
      <c r="E42" s="38" t="s">
        <v>980</v>
      </c>
      <c r="F42" s="38"/>
      <c r="G42" s="146" t="s">
        <v>976</v>
      </c>
      <c r="H42" s="38" t="s">
        <v>527</v>
      </c>
      <c r="I42" s="91" t="s">
        <v>977</v>
      </c>
      <c r="J42" s="91" t="s">
        <v>978</v>
      </c>
      <c r="K42" s="115" t="s">
        <v>979</v>
      </c>
      <c r="L42" s="42"/>
      <c r="M42" s="42"/>
      <c r="N42" s="42"/>
      <c r="O42" s="42"/>
      <c r="P42" s="119"/>
      <c r="Q42" s="42"/>
      <c r="R42" s="42"/>
      <c r="S42" s="42">
        <v>11990</v>
      </c>
      <c r="T42" s="42"/>
      <c r="U42" s="42"/>
      <c r="V42" s="42"/>
      <c r="W42" s="47"/>
      <c r="X42" s="22"/>
      <c r="Y42" s="22"/>
      <c r="Z42" s="22"/>
      <c r="AA42" s="59"/>
      <c r="AB42" s="42">
        <v>11990</v>
      </c>
      <c r="AC42" s="42">
        <v>35970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28" t="s">
        <v>819</v>
      </c>
      <c r="C43" s="95">
        <v>4201418320001</v>
      </c>
      <c r="D43" s="48"/>
      <c r="E43" s="30" t="s">
        <v>821</v>
      </c>
      <c r="F43" s="30"/>
      <c r="G43" s="30" t="s">
        <v>820</v>
      </c>
      <c r="H43" s="30" t="s">
        <v>149</v>
      </c>
      <c r="I43" s="88">
        <v>45273</v>
      </c>
      <c r="J43" s="88">
        <v>45639</v>
      </c>
      <c r="K43" s="43" t="s">
        <v>822</v>
      </c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21"/>
      <c r="Y43" s="21"/>
      <c r="Z43" s="21"/>
      <c r="AA43" s="58"/>
      <c r="AB43" s="34">
        <v>0</v>
      </c>
      <c r="AC43" s="34">
        <v>3834.3</v>
      </c>
      <c r="AD43" s="34"/>
      <c r="AE43" s="144" t="s">
        <v>479</v>
      </c>
      <c r="AF43" s="84"/>
    </row>
    <row r="44" spans="1:47" s="11" customFormat="1" ht="53.45" customHeight="1" x14ac:dyDescent="0.25">
      <c r="A44" s="35">
        <v>39</v>
      </c>
      <c r="B44" s="36" t="s">
        <v>982</v>
      </c>
      <c r="C44" s="94">
        <v>4201219470002</v>
      </c>
      <c r="D44" s="94"/>
      <c r="E44" s="38" t="s">
        <v>983</v>
      </c>
      <c r="F44" s="38"/>
      <c r="G44" s="146" t="s">
        <v>984</v>
      </c>
      <c r="H44" s="38" t="s">
        <v>30</v>
      </c>
      <c r="I44" s="91" t="s">
        <v>985</v>
      </c>
      <c r="J44" s="91" t="s">
        <v>986</v>
      </c>
      <c r="K44" s="43" t="s">
        <v>1040</v>
      </c>
      <c r="L44" s="47"/>
      <c r="M44" s="47"/>
      <c r="N44" s="47"/>
      <c r="O44" s="42"/>
      <c r="P44" s="47"/>
      <c r="Q44" s="42">
        <v>439.48</v>
      </c>
      <c r="R44" s="42">
        <v>923.76</v>
      </c>
      <c r="S44" s="42">
        <v>375.36</v>
      </c>
      <c r="T44" s="42"/>
      <c r="U44" s="42"/>
      <c r="V44" s="42"/>
      <c r="W44" s="47"/>
      <c r="X44" s="22"/>
      <c r="Y44" s="22"/>
      <c r="Z44" s="22"/>
      <c r="AA44" s="59"/>
      <c r="AB44" s="42">
        <v>1738.6</v>
      </c>
      <c r="AC44" s="42">
        <v>4179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987</v>
      </c>
      <c r="C45" s="113"/>
      <c r="D45" s="113"/>
      <c r="E45" s="114" t="s">
        <v>988</v>
      </c>
      <c r="F45" s="114"/>
      <c r="G45" s="147" t="s">
        <v>989</v>
      </c>
      <c r="H45" s="114" t="s">
        <v>149</v>
      </c>
      <c r="I45" s="124" t="s">
        <v>990</v>
      </c>
      <c r="J45" s="124" t="s">
        <v>991</v>
      </c>
      <c r="K45" s="43" t="s">
        <v>992</v>
      </c>
      <c r="L45" s="119"/>
      <c r="M45" s="119"/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/>
      <c r="AC45" s="119">
        <v>44769.5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993</v>
      </c>
      <c r="C46" s="94">
        <v>4201493700006</v>
      </c>
      <c r="D46" s="94"/>
      <c r="E46" s="38" t="s">
        <v>994</v>
      </c>
      <c r="F46" s="38"/>
      <c r="G46" s="146" t="s">
        <v>995</v>
      </c>
      <c r="H46" s="38" t="s">
        <v>30</v>
      </c>
      <c r="I46" s="91" t="s">
        <v>996</v>
      </c>
      <c r="J46" s="91" t="s">
        <v>999</v>
      </c>
      <c r="K46" s="43" t="s">
        <v>1041</v>
      </c>
      <c r="L46" s="42"/>
      <c r="M46" s="47"/>
      <c r="N46" s="47"/>
      <c r="O46" s="42"/>
      <c r="P46" s="47"/>
      <c r="Q46" s="42"/>
      <c r="R46" s="42"/>
      <c r="S46" s="140"/>
      <c r="T46" s="42"/>
      <c r="U46" s="42"/>
      <c r="V46" s="42">
        <v>5000</v>
      </c>
      <c r="W46" s="47"/>
      <c r="X46" s="22"/>
      <c r="Y46" s="22"/>
      <c r="Z46" s="22"/>
      <c r="AA46" s="59"/>
      <c r="AB46" s="104">
        <v>5000</v>
      </c>
      <c r="AC46" s="42">
        <v>0</v>
      </c>
      <c r="AD46" s="42"/>
      <c r="AE46" s="207" t="s">
        <v>544</v>
      </c>
      <c r="AF46" s="208"/>
    </row>
    <row r="47" spans="1:47" s="122" customFormat="1" ht="53.45" customHeight="1" x14ac:dyDescent="0.25">
      <c r="A47" s="111">
        <v>42</v>
      </c>
      <c r="B47" s="112" t="s">
        <v>997</v>
      </c>
      <c r="C47" s="113">
        <v>4200250420009</v>
      </c>
      <c r="D47" s="197"/>
      <c r="E47" s="114" t="s">
        <v>672</v>
      </c>
      <c r="F47" s="114"/>
      <c r="G47" s="147" t="s">
        <v>998</v>
      </c>
      <c r="H47" s="114" t="s">
        <v>30</v>
      </c>
      <c r="I47" s="124" t="s">
        <v>996</v>
      </c>
      <c r="J47" s="124" t="s">
        <v>999</v>
      </c>
      <c r="K47" s="43" t="s">
        <v>1042</v>
      </c>
      <c r="L47" s="116"/>
      <c r="M47" s="116"/>
      <c r="N47" s="116"/>
      <c r="O47" s="116"/>
      <c r="P47" s="119"/>
      <c r="Q47" s="116"/>
      <c r="R47" s="116"/>
      <c r="S47" s="116"/>
      <c r="T47" s="116">
        <v>663.93</v>
      </c>
      <c r="U47" s="116">
        <v>33.119999999999997</v>
      </c>
      <c r="V47" s="119">
        <v>3779.8</v>
      </c>
      <c r="W47" s="116"/>
      <c r="X47" s="117"/>
      <c r="Y47" s="117"/>
      <c r="Z47" s="117"/>
      <c r="AA47" s="126"/>
      <c r="AB47" s="119">
        <v>4476.8500000000004</v>
      </c>
      <c r="AC47" s="119">
        <v>1521.89</v>
      </c>
      <c r="AD47" s="119"/>
      <c r="AE47" s="142" t="s">
        <v>479</v>
      </c>
      <c r="AF47" s="121"/>
    </row>
    <row r="48" spans="1:47" s="11" customFormat="1" ht="53.45" customHeight="1" x14ac:dyDescent="0.25">
      <c r="A48" s="35">
        <v>43</v>
      </c>
      <c r="B48" s="36" t="s">
        <v>1011</v>
      </c>
      <c r="C48" s="197">
        <v>4201596930000</v>
      </c>
      <c r="D48" s="94"/>
      <c r="E48" s="38" t="s">
        <v>924</v>
      </c>
      <c r="F48" s="38"/>
      <c r="G48" s="146" t="s">
        <v>1000</v>
      </c>
      <c r="H48" s="38" t="s">
        <v>30</v>
      </c>
      <c r="I48" s="91" t="s">
        <v>1001</v>
      </c>
      <c r="J48" s="91" t="s">
        <v>1010</v>
      </c>
      <c r="K48" s="43" t="s">
        <v>1043</v>
      </c>
      <c r="L48" s="47"/>
      <c r="M48" s="47"/>
      <c r="N48" s="47"/>
      <c r="O48" s="42"/>
      <c r="P48" s="47"/>
      <c r="Q48" s="47"/>
      <c r="R48" s="65"/>
      <c r="S48" s="42"/>
      <c r="T48" s="42">
        <v>2480</v>
      </c>
      <c r="U48" s="47"/>
      <c r="V48" s="47"/>
      <c r="W48" s="47"/>
      <c r="X48" s="22"/>
      <c r="Y48" s="22"/>
      <c r="Z48" s="22"/>
      <c r="AA48" s="167"/>
      <c r="AB48" s="42">
        <v>2480</v>
      </c>
      <c r="AC48" s="42">
        <v>0</v>
      </c>
      <c r="AD48" s="42"/>
      <c r="AE48" s="207" t="s">
        <v>544</v>
      </c>
      <c r="AF48" s="208"/>
    </row>
    <row r="49" spans="1:32" s="122" customFormat="1" ht="53.45" customHeight="1" x14ac:dyDescent="0.25">
      <c r="A49" s="111">
        <v>44</v>
      </c>
      <c r="B49" s="112" t="s">
        <v>39</v>
      </c>
      <c r="C49" s="113">
        <v>4200144230004</v>
      </c>
      <c r="D49" s="113"/>
      <c r="E49" s="112" t="s">
        <v>1002</v>
      </c>
      <c r="F49" s="114"/>
      <c r="G49" s="147" t="s">
        <v>1003</v>
      </c>
      <c r="H49" s="114" t="s">
        <v>30</v>
      </c>
      <c r="I49" s="124" t="s">
        <v>1004</v>
      </c>
      <c r="J49" s="124" t="s">
        <v>1005</v>
      </c>
      <c r="K49" s="43" t="s">
        <v>1044</v>
      </c>
      <c r="L49" s="116"/>
      <c r="M49" s="116"/>
      <c r="N49" s="116">
        <v>52.1</v>
      </c>
      <c r="O49" s="116">
        <v>495</v>
      </c>
      <c r="P49" s="116">
        <v>385</v>
      </c>
      <c r="Q49" s="116">
        <v>400</v>
      </c>
      <c r="R49" s="119">
        <v>873.6</v>
      </c>
      <c r="S49" s="119">
        <v>970</v>
      </c>
      <c r="T49" s="116">
        <v>915</v>
      </c>
      <c r="U49" s="119">
        <v>1400</v>
      </c>
      <c r="V49" s="116">
        <v>489.3</v>
      </c>
      <c r="W49" s="116"/>
      <c r="X49" s="117"/>
      <c r="Y49" s="117"/>
      <c r="Z49" s="117"/>
      <c r="AA49" s="126"/>
      <c r="AB49" s="119">
        <v>5980</v>
      </c>
      <c r="AC49" s="119">
        <v>0</v>
      </c>
      <c r="AD49" s="119"/>
      <c r="AE49" s="207" t="s">
        <v>544</v>
      </c>
      <c r="AF49" s="208"/>
    </row>
    <row r="50" spans="1:32" s="122" customFormat="1" ht="53.45" customHeight="1" x14ac:dyDescent="0.25">
      <c r="A50" s="111">
        <v>45</v>
      </c>
      <c r="B50" s="112" t="s">
        <v>392</v>
      </c>
      <c r="C50" s="113">
        <v>4202049580009</v>
      </c>
      <c r="D50" s="113"/>
      <c r="E50" s="112" t="s">
        <v>139</v>
      </c>
      <c r="F50" s="114"/>
      <c r="G50" s="147" t="s">
        <v>938</v>
      </c>
      <c r="H50" s="114" t="s">
        <v>30</v>
      </c>
      <c r="I50" s="124" t="s">
        <v>939</v>
      </c>
      <c r="J50" s="124" t="s">
        <v>940</v>
      </c>
      <c r="K50" s="43" t="s">
        <v>1045</v>
      </c>
      <c r="L50" s="116"/>
      <c r="M50" s="116"/>
      <c r="N50" s="116"/>
      <c r="O50" s="116"/>
      <c r="P50" s="116"/>
      <c r="Q50" s="116"/>
      <c r="R50" s="119"/>
      <c r="S50" s="119"/>
      <c r="T50" s="116"/>
      <c r="U50" s="119"/>
      <c r="V50" s="116"/>
      <c r="W50" s="116"/>
      <c r="X50" s="117"/>
      <c r="Y50" s="117"/>
      <c r="Z50" s="117"/>
      <c r="AA50" s="126"/>
      <c r="AB50" s="119"/>
      <c r="AC50" s="119">
        <v>480</v>
      </c>
      <c r="AD50" s="119"/>
      <c r="AE50" s="142" t="s">
        <v>479</v>
      </c>
      <c r="AF50" s="121"/>
    </row>
    <row r="51" spans="1:32" s="122" customFormat="1" ht="53.45" customHeight="1" x14ac:dyDescent="0.25">
      <c r="A51" s="111">
        <v>46</v>
      </c>
      <c r="B51" s="112" t="s">
        <v>302</v>
      </c>
      <c r="C51" s="113">
        <v>4200303990007</v>
      </c>
      <c r="D51" s="113"/>
      <c r="E51" s="112" t="s">
        <v>309</v>
      </c>
      <c r="F51" s="114"/>
      <c r="G51" s="147" t="s">
        <v>898</v>
      </c>
      <c r="H51" s="114" t="s">
        <v>149</v>
      </c>
      <c r="I51" s="124" t="s">
        <v>1008</v>
      </c>
      <c r="J51" s="124" t="s">
        <v>1009</v>
      </c>
      <c r="K51" s="43" t="s">
        <v>1039</v>
      </c>
      <c r="L51" s="116"/>
      <c r="M51" s="116"/>
      <c r="N51" s="116"/>
      <c r="O51" s="116"/>
      <c r="P51" s="116"/>
      <c r="Q51" s="116"/>
      <c r="R51" s="119">
        <v>1051.24</v>
      </c>
      <c r="S51" s="119">
        <v>1052</v>
      </c>
      <c r="T51" s="116">
        <v>380.01</v>
      </c>
      <c r="U51" s="119">
        <v>789.72</v>
      </c>
      <c r="V51" s="200">
        <v>1022.55</v>
      </c>
      <c r="W51" s="116">
        <v>70.06</v>
      </c>
      <c r="X51" s="117"/>
      <c r="Y51" s="117"/>
      <c r="Z51" s="117"/>
      <c r="AA51" s="126"/>
      <c r="AB51" s="119">
        <v>4365.58</v>
      </c>
      <c r="AC51" s="119">
        <v>634.41999999999996</v>
      </c>
      <c r="AD51" s="119"/>
      <c r="AE51" s="142" t="s">
        <v>479</v>
      </c>
      <c r="AF51" s="121"/>
    </row>
    <row r="52" spans="1:32" s="122" customFormat="1" ht="53.45" customHeight="1" x14ac:dyDescent="0.25">
      <c r="A52" s="111">
        <v>47</v>
      </c>
      <c r="B52" s="112" t="s">
        <v>1012</v>
      </c>
      <c r="C52" s="113">
        <v>4302202850007</v>
      </c>
      <c r="D52" s="113"/>
      <c r="E52" s="112" t="s">
        <v>1013</v>
      </c>
      <c r="F52" s="114"/>
      <c r="G52" s="147" t="s">
        <v>1014</v>
      </c>
      <c r="H52" s="114" t="s">
        <v>30</v>
      </c>
      <c r="I52" s="124" t="s">
        <v>1001</v>
      </c>
      <c r="J52" s="124" t="s">
        <v>1010</v>
      </c>
      <c r="K52" s="43" t="s">
        <v>1038</v>
      </c>
      <c r="L52" s="116"/>
      <c r="M52" s="116"/>
      <c r="N52" s="116"/>
      <c r="O52" s="116"/>
      <c r="P52" s="116"/>
      <c r="Q52" s="116"/>
      <c r="R52" s="119"/>
      <c r="S52" s="119"/>
      <c r="T52" s="116"/>
      <c r="U52" s="119">
        <v>2150</v>
      </c>
      <c r="V52" s="200">
        <v>1350</v>
      </c>
      <c r="W52" s="116"/>
      <c r="X52" s="117"/>
      <c r="Y52" s="117"/>
      <c r="Z52" s="117"/>
      <c r="AA52" s="126"/>
      <c r="AB52" s="119">
        <v>3500</v>
      </c>
      <c r="AC52" s="119">
        <v>2500</v>
      </c>
      <c r="AD52" s="119"/>
      <c r="AE52" s="142" t="s">
        <v>479</v>
      </c>
      <c r="AF52" s="121"/>
    </row>
    <row r="53" spans="1:32" s="122" customFormat="1" ht="53.45" customHeight="1" x14ac:dyDescent="0.25">
      <c r="A53" s="111">
        <v>48</v>
      </c>
      <c r="B53" s="112" t="s">
        <v>521</v>
      </c>
      <c r="C53" s="113">
        <v>4200326930001</v>
      </c>
      <c r="D53" s="113"/>
      <c r="E53" s="112" t="s">
        <v>170</v>
      </c>
      <c r="F53" s="114"/>
      <c r="G53" s="147" t="s">
        <v>1015</v>
      </c>
      <c r="H53" s="114" t="s">
        <v>149</v>
      </c>
      <c r="I53" s="124" t="s">
        <v>1016</v>
      </c>
      <c r="J53" s="124" t="s">
        <v>1017</v>
      </c>
      <c r="K53" s="43" t="s">
        <v>1037</v>
      </c>
      <c r="L53" s="116"/>
      <c r="M53" s="116"/>
      <c r="N53" s="116"/>
      <c r="O53" s="116"/>
      <c r="P53" s="116"/>
      <c r="Q53" s="116"/>
      <c r="R53" s="119"/>
      <c r="S53" s="119"/>
      <c r="T53" s="116">
        <v>403.1</v>
      </c>
      <c r="U53" s="119"/>
      <c r="V53" s="116"/>
      <c r="W53" s="116"/>
      <c r="X53" s="117"/>
      <c r="Y53" s="117"/>
      <c r="Z53" s="117"/>
      <c r="AA53" s="126"/>
      <c r="AB53" s="119">
        <v>403.1</v>
      </c>
      <c r="AC53" s="119">
        <v>13576.9</v>
      </c>
      <c r="AD53" s="119"/>
      <c r="AE53" s="142" t="s">
        <v>479</v>
      </c>
      <c r="AF53" s="121"/>
    </row>
    <row r="54" spans="1:32" s="122" customFormat="1" ht="53.45" customHeight="1" x14ac:dyDescent="0.25">
      <c r="A54" s="111">
        <v>49</v>
      </c>
      <c r="B54" s="112" t="s">
        <v>1018</v>
      </c>
      <c r="C54" s="113">
        <v>4200999090005</v>
      </c>
      <c r="D54" s="113"/>
      <c r="E54" s="112" t="s">
        <v>135</v>
      </c>
      <c r="F54" s="114"/>
      <c r="G54" s="147" t="s">
        <v>1019</v>
      </c>
      <c r="H54" s="114" t="s">
        <v>149</v>
      </c>
      <c r="I54" s="124" t="s">
        <v>1020</v>
      </c>
      <c r="J54" s="124" t="s">
        <v>1021</v>
      </c>
      <c r="K54" s="43" t="s">
        <v>1036</v>
      </c>
      <c r="L54" s="116"/>
      <c r="M54" s="116"/>
      <c r="N54" s="116"/>
      <c r="O54" s="116"/>
      <c r="P54" s="116"/>
      <c r="Q54" s="116"/>
      <c r="R54" s="119"/>
      <c r="S54" s="119"/>
      <c r="T54" s="116">
        <v>587.59</v>
      </c>
      <c r="U54" s="119">
        <v>271.75</v>
      </c>
      <c r="V54" s="116">
        <v>643.04999999999995</v>
      </c>
      <c r="W54" s="116"/>
      <c r="X54" s="117"/>
      <c r="Y54" s="117"/>
      <c r="Z54" s="117"/>
      <c r="AA54" s="126"/>
      <c r="AB54" s="119">
        <v>1502.39</v>
      </c>
      <c r="AC54" s="119">
        <v>4347.6099999999997</v>
      </c>
      <c r="AD54" s="119"/>
      <c r="AE54" s="142" t="s">
        <v>479</v>
      </c>
      <c r="AF54" s="121"/>
    </row>
    <row r="55" spans="1:32" s="122" customFormat="1" ht="53.45" customHeight="1" x14ac:dyDescent="0.25">
      <c r="A55" s="111">
        <v>50</v>
      </c>
      <c r="B55" s="112" t="s">
        <v>44</v>
      </c>
      <c r="C55" s="113">
        <v>4201178930001</v>
      </c>
      <c r="D55" s="113"/>
      <c r="E55" s="112" t="s">
        <v>1022</v>
      </c>
      <c r="F55" s="114"/>
      <c r="G55" s="147" t="s">
        <v>1023</v>
      </c>
      <c r="H55" s="114" t="s">
        <v>30</v>
      </c>
      <c r="I55" s="124" t="s">
        <v>1020</v>
      </c>
      <c r="J55" s="124" t="s">
        <v>1021</v>
      </c>
      <c r="K55" s="43" t="s">
        <v>1035</v>
      </c>
      <c r="L55" s="116"/>
      <c r="M55" s="116"/>
      <c r="N55" s="116"/>
      <c r="O55" s="116"/>
      <c r="P55" s="116"/>
      <c r="Q55" s="116"/>
      <c r="R55" s="119"/>
      <c r="S55" s="119"/>
      <c r="T55" s="116"/>
      <c r="U55" s="119">
        <v>5995</v>
      </c>
      <c r="V55" s="116"/>
      <c r="W55" s="116"/>
      <c r="X55" s="117"/>
      <c r="Y55" s="117"/>
      <c r="Z55" s="117"/>
      <c r="AA55" s="126"/>
      <c r="AB55" s="119">
        <v>5995</v>
      </c>
      <c r="AC55" s="119">
        <v>0</v>
      </c>
      <c r="AD55" s="119"/>
      <c r="AE55" s="207" t="s">
        <v>544</v>
      </c>
      <c r="AF55" s="208"/>
    </row>
    <row r="56" spans="1:32" s="122" customFormat="1" ht="53.45" customHeight="1" x14ac:dyDescent="0.25">
      <c r="A56" s="111">
        <v>51</v>
      </c>
      <c r="B56" s="112" t="s">
        <v>763</v>
      </c>
      <c r="C56" s="113">
        <v>4200213140004</v>
      </c>
      <c r="D56" s="113"/>
      <c r="E56" s="112" t="s">
        <v>170</v>
      </c>
      <c r="F56" s="114"/>
      <c r="G56" s="147" t="s">
        <v>1024</v>
      </c>
      <c r="H56" s="114" t="s">
        <v>149</v>
      </c>
      <c r="I56" s="124" t="s">
        <v>1016</v>
      </c>
      <c r="J56" s="124" t="s">
        <v>1017</v>
      </c>
      <c r="K56" s="43" t="s">
        <v>1034</v>
      </c>
      <c r="L56" s="116"/>
      <c r="M56" s="116"/>
      <c r="N56" s="116"/>
      <c r="O56" s="116"/>
      <c r="P56" s="116"/>
      <c r="Q56" s="116"/>
      <c r="R56" s="119"/>
      <c r="S56" s="119"/>
      <c r="T56" s="116">
        <v>6700</v>
      </c>
      <c r="U56" s="119"/>
      <c r="V56" s="116"/>
      <c r="W56" s="116"/>
      <c r="X56" s="117"/>
      <c r="Y56" s="117"/>
      <c r="Z56" s="117"/>
      <c r="AA56" s="126"/>
      <c r="AB56" s="119">
        <v>6700</v>
      </c>
      <c r="AC56" s="119">
        <v>0</v>
      </c>
      <c r="AD56" s="119"/>
      <c r="AE56" s="207" t="s">
        <v>544</v>
      </c>
      <c r="AF56" s="208"/>
    </row>
    <row r="57" spans="1:32" s="122" customFormat="1" ht="53.45" customHeight="1" x14ac:dyDescent="0.25">
      <c r="A57" s="96">
        <v>52</v>
      </c>
      <c r="B57" s="112" t="s">
        <v>39</v>
      </c>
      <c r="C57" s="113">
        <v>4200144230004</v>
      </c>
      <c r="D57" s="98"/>
      <c r="E57" s="161" t="s">
        <v>1006</v>
      </c>
      <c r="F57" s="154"/>
      <c r="G57" s="147" t="s">
        <v>1007</v>
      </c>
      <c r="H57" s="161" t="s">
        <v>30</v>
      </c>
      <c r="I57" s="124" t="s">
        <v>1004</v>
      </c>
      <c r="J57" s="124" t="s">
        <v>1005</v>
      </c>
      <c r="K57" s="43" t="s">
        <v>1033</v>
      </c>
      <c r="L57" s="156"/>
      <c r="M57" s="156"/>
      <c r="N57" s="156"/>
      <c r="O57" s="156"/>
      <c r="P57" s="156"/>
      <c r="Q57" s="42"/>
      <c r="R57" s="42"/>
      <c r="S57" s="42"/>
      <c r="T57" s="164"/>
      <c r="U57" s="104">
        <v>1320</v>
      </c>
      <c r="V57" s="104">
        <v>1513.7</v>
      </c>
      <c r="W57" s="104"/>
      <c r="X57" s="157"/>
      <c r="Y57" s="157"/>
      <c r="Z57" s="157"/>
      <c r="AA57" s="166"/>
      <c r="AB57" s="104">
        <v>2833.7</v>
      </c>
      <c r="AC57" s="104">
        <v>3126.3</v>
      </c>
      <c r="AD57" s="158"/>
      <c r="AE57" s="142" t="s">
        <v>479</v>
      </c>
      <c r="AF57" s="121"/>
    </row>
    <row r="58" spans="1:32" s="122" customFormat="1" ht="53.45" customHeight="1" x14ac:dyDescent="0.25">
      <c r="A58" s="111">
        <v>53</v>
      </c>
      <c r="B58" s="112" t="s">
        <v>1025</v>
      </c>
      <c r="C58" s="113">
        <v>4300049570005</v>
      </c>
      <c r="D58" s="113"/>
      <c r="E58" s="112" t="s">
        <v>1026</v>
      </c>
      <c r="F58" s="114"/>
      <c r="G58" s="147" t="s">
        <v>1027</v>
      </c>
      <c r="H58" s="114" t="s">
        <v>30</v>
      </c>
      <c r="I58" s="124" t="s">
        <v>1028</v>
      </c>
      <c r="J58" s="124" t="s">
        <v>1029</v>
      </c>
      <c r="K58" s="43" t="s">
        <v>1032</v>
      </c>
      <c r="L58" s="116"/>
      <c r="M58" s="116"/>
      <c r="N58" s="116"/>
      <c r="O58" s="116"/>
      <c r="P58" s="116"/>
      <c r="Q58" s="116"/>
      <c r="R58" s="119"/>
      <c r="S58" s="119"/>
      <c r="T58" s="116">
        <v>4728</v>
      </c>
      <c r="U58" s="119"/>
      <c r="V58" s="116"/>
      <c r="W58" s="116"/>
      <c r="X58" s="117"/>
      <c r="Y58" s="117"/>
      <c r="Z58" s="117"/>
      <c r="AA58" s="126"/>
      <c r="AB58" s="119">
        <v>4728</v>
      </c>
      <c r="AC58" s="119">
        <v>0</v>
      </c>
      <c r="AD58" s="119"/>
      <c r="AE58" s="207" t="s">
        <v>544</v>
      </c>
      <c r="AF58" s="208"/>
    </row>
    <row r="59" spans="1:32" s="152" customFormat="1" ht="53.45" customHeight="1" x14ac:dyDescent="0.25">
      <c r="A59" s="96">
        <v>54</v>
      </c>
      <c r="B59" s="112" t="s">
        <v>997</v>
      </c>
      <c r="C59" s="113">
        <v>4200250420009</v>
      </c>
      <c r="D59" s="98"/>
      <c r="E59" s="161" t="s">
        <v>821</v>
      </c>
      <c r="F59" s="154"/>
      <c r="G59" s="147" t="s">
        <v>1030</v>
      </c>
      <c r="H59" s="161" t="s">
        <v>30</v>
      </c>
      <c r="I59" s="124">
        <v>45551</v>
      </c>
      <c r="J59" s="124">
        <v>45916</v>
      </c>
      <c r="K59" s="43" t="s">
        <v>1031</v>
      </c>
      <c r="L59" s="156"/>
      <c r="M59" s="156"/>
      <c r="N59" s="156"/>
      <c r="O59" s="156"/>
      <c r="P59" s="156"/>
      <c r="Q59" s="42"/>
      <c r="R59" s="42"/>
      <c r="S59" s="42"/>
      <c r="T59" s="164"/>
      <c r="U59" s="104"/>
      <c r="V59" s="104"/>
      <c r="W59" s="104"/>
      <c r="X59" s="157"/>
      <c r="Y59" s="157"/>
      <c r="Z59" s="157"/>
      <c r="AA59" s="166"/>
      <c r="AB59" s="104"/>
      <c r="AC59" s="104">
        <v>4396.92</v>
      </c>
      <c r="AD59" s="158"/>
      <c r="AE59" s="142" t="s">
        <v>479</v>
      </c>
      <c r="AF59" s="159"/>
    </row>
    <row r="60" spans="1:32" s="122" customFormat="1" ht="53.45" customHeight="1" x14ac:dyDescent="0.25">
      <c r="A60" s="111">
        <v>55</v>
      </c>
      <c r="B60" s="112" t="s">
        <v>1046</v>
      </c>
      <c r="C60" s="113"/>
      <c r="D60" s="113"/>
      <c r="E60" s="114" t="s">
        <v>1047</v>
      </c>
      <c r="F60" s="114"/>
      <c r="G60" s="147" t="s">
        <v>1048</v>
      </c>
      <c r="H60" s="114" t="s">
        <v>30</v>
      </c>
      <c r="I60" s="124">
        <v>45561</v>
      </c>
      <c r="J60" s="124">
        <v>45926</v>
      </c>
      <c r="K60" s="43" t="s">
        <v>1049</v>
      </c>
      <c r="L60" s="119"/>
      <c r="M60" s="119"/>
      <c r="N60" s="119"/>
      <c r="O60" s="116"/>
      <c r="P60" s="116"/>
      <c r="Q60" s="119"/>
      <c r="R60" s="119"/>
      <c r="S60" s="119"/>
      <c r="T60" s="119"/>
      <c r="U60" s="119"/>
      <c r="V60" s="119"/>
      <c r="W60" s="116"/>
      <c r="X60" s="117"/>
      <c r="Y60" s="117"/>
      <c r="Z60" s="117"/>
      <c r="AA60" s="118"/>
      <c r="AB60" s="119"/>
      <c r="AC60" s="119">
        <v>5800</v>
      </c>
      <c r="AD60" s="119"/>
      <c r="AE60" s="142" t="s">
        <v>479</v>
      </c>
      <c r="AF60" s="121"/>
    </row>
    <row r="61" spans="1:32" s="122" customFormat="1" ht="53.45" customHeight="1" x14ac:dyDescent="0.25">
      <c r="A61" s="35">
        <v>56</v>
      </c>
      <c r="B61" s="203" t="s">
        <v>74</v>
      </c>
      <c r="C61" s="94">
        <v>4200555370001</v>
      </c>
      <c r="D61" s="94"/>
      <c r="E61" s="38" t="s">
        <v>1050</v>
      </c>
      <c r="F61" s="38"/>
      <c r="G61" s="146" t="s">
        <v>1051</v>
      </c>
      <c r="H61" s="38" t="s">
        <v>30</v>
      </c>
      <c r="I61" s="91">
        <v>45538</v>
      </c>
      <c r="J61" s="91">
        <v>45903</v>
      </c>
      <c r="K61" s="43" t="s">
        <v>1052</v>
      </c>
      <c r="L61" s="47"/>
      <c r="M61" s="47"/>
      <c r="N61" s="47"/>
      <c r="O61" s="47"/>
      <c r="P61" s="47"/>
      <c r="Q61" s="202"/>
      <c r="R61" s="42"/>
      <c r="S61" s="47"/>
      <c r="T61" s="42"/>
      <c r="U61" s="42"/>
      <c r="V61" s="42">
        <v>2312.71</v>
      </c>
      <c r="W61" s="47"/>
      <c r="X61" s="22"/>
      <c r="Y61" s="22"/>
      <c r="Z61" s="22"/>
      <c r="AA61" s="59"/>
      <c r="AB61" s="42">
        <v>2312.71</v>
      </c>
      <c r="AC61" s="42">
        <v>3677.89</v>
      </c>
      <c r="AD61" s="42"/>
      <c r="AE61" s="142" t="s">
        <v>479</v>
      </c>
      <c r="AF61" s="110"/>
    </row>
    <row r="62" spans="1:32" s="122" customFormat="1" ht="53.45" customHeight="1" x14ac:dyDescent="0.25">
      <c r="A62" s="111">
        <v>57</v>
      </c>
      <c r="B62" s="112" t="s">
        <v>975</v>
      </c>
      <c r="C62" s="113">
        <v>4201229940007</v>
      </c>
      <c r="D62" s="160"/>
      <c r="E62" s="114" t="s">
        <v>980</v>
      </c>
      <c r="F62" s="114"/>
      <c r="G62" s="147" t="s">
        <v>1053</v>
      </c>
      <c r="H62" s="114" t="s">
        <v>149</v>
      </c>
      <c r="I62" s="124">
        <v>45530</v>
      </c>
      <c r="J62" s="124">
        <v>45895</v>
      </c>
      <c r="K62" s="43" t="s">
        <v>1054</v>
      </c>
      <c r="L62" s="116"/>
      <c r="M62" s="116"/>
      <c r="N62" s="116"/>
      <c r="O62" s="116"/>
      <c r="P62" s="116"/>
      <c r="Q62" s="116"/>
      <c r="R62" s="116"/>
      <c r="S62" s="116"/>
      <c r="T62" s="116"/>
      <c r="U62" s="200">
        <v>11990</v>
      </c>
      <c r="V62" s="116"/>
      <c r="W62" s="119"/>
      <c r="X62" s="117"/>
      <c r="Y62" s="117"/>
      <c r="Z62" s="117"/>
      <c r="AA62" s="118"/>
      <c r="AB62" s="119">
        <v>11990</v>
      </c>
      <c r="AC62" s="119">
        <v>0</v>
      </c>
      <c r="AD62" s="119"/>
      <c r="AE62" s="142" t="s">
        <v>479</v>
      </c>
      <c r="AF62" s="121"/>
    </row>
    <row r="63" spans="1:32" s="122" customFormat="1" ht="53.45" customHeight="1" x14ac:dyDescent="0.25">
      <c r="A63" s="35">
        <v>58</v>
      </c>
      <c r="B63" s="112" t="s">
        <v>1055</v>
      </c>
      <c r="C63" s="113">
        <v>4202134770003</v>
      </c>
      <c r="D63" s="113"/>
      <c r="E63" s="114" t="s">
        <v>1056</v>
      </c>
      <c r="F63" s="114"/>
      <c r="G63" s="147" t="s">
        <v>1057</v>
      </c>
      <c r="H63" s="114" t="s">
        <v>30</v>
      </c>
      <c r="I63" s="124">
        <v>45565</v>
      </c>
      <c r="J63" s="124">
        <v>45930</v>
      </c>
      <c r="K63" s="43" t="s">
        <v>1058</v>
      </c>
      <c r="L63" s="119"/>
      <c r="M63" s="119"/>
      <c r="N63" s="119"/>
      <c r="O63" s="116"/>
      <c r="P63" s="116"/>
      <c r="Q63" s="119"/>
      <c r="R63" s="119"/>
      <c r="S63" s="119"/>
      <c r="T63" s="119"/>
      <c r="U63" s="119"/>
      <c r="V63" s="119">
        <v>303.47000000000003</v>
      </c>
      <c r="W63" s="116"/>
      <c r="X63" s="117"/>
      <c r="Y63" s="117"/>
      <c r="Z63" s="117"/>
      <c r="AA63" s="118"/>
      <c r="AB63" s="119">
        <v>303.47000000000003</v>
      </c>
      <c r="AC63" s="119">
        <v>3191.53</v>
      </c>
      <c r="AD63" s="119"/>
      <c r="AE63" s="144" t="s">
        <v>479</v>
      </c>
      <c r="AF63" s="121"/>
    </row>
    <row r="64" spans="1:32" s="122" customFormat="1" ht="53.45" customHeight="1" x14ac:dyDescent="0.25">
      <c r="A64" s="111">
        <v>59</v>
      </c>
      <c r="B64" s="94" t="s">
        <v>1059</v>
      </c>
      <c r="C64" s="94">
        <v>4300403250005</v>
      </c>
      <c r="D64" s="94"/>
      <c r="E64" s="38" t="s">
        <v>1060</v>
      </c>
      <c r="F64" s="38"/>
      <c r="G64" s="146" t="s">
        <v>1061</v>
      </c>
      <c r="H64" s="38" t="s">
        <v>30</v>
      </c>
      <c r="I64" s="91">
        <v>45590</v>
      </c>
      <c r="J64" s="91">
        <v>45955</v>
      </c>
      <c r="K64" s="43" t="s">
        <v>1062</v>
      </c>
      <c r="L64" s="47"/>
      <c r="M64" s="47"/>
      <c r="N64" s="47"/>
      <c r="O64" s="47"/>
      <c r="P64" s="47"/>
      <c r="Q64" s="202"/>
      <c r="R64" s="42"/>
      <c r="S64" s="47"/>
      <c r="T64" s="42"/>
      <c r="U64" s="42">
        <v>1280</v>
      </c>
      <c r="V64" s="42"/>
      <c r="W64" s="47"/>
      <c r="X64" s="22"/>
      <c r="Y64" s="22"/>
      <c r="Z64" s="22"/>
      <c r="AA64" s="59"/>
      <c r="AB64" s="42">
        <v>1280</v>
      </c>
      <c r="AC64" s="42">
        <v>292.66000000000003</v>
      </c>
      <c r="AD64" s="42"/>
      <c r="AE64" s="144" t="s">
        <v>479</v>
      </c>
      <c r="AF64" s="110"/>
    </row>
    <row r="65" spans="1:32" s="122" customFormat="1" ht="53.45" customHeight="1" x14ac:dyDescent="0.25">
      <c r="A65" s="35">
        <v>60</v>
      </c>
      <c r="B65" s="112" t="s">
        <v>300</v>
      </c>
      <c r="C65" s="113">
        <v>4200909100007</v>
      </c>
      <c r="D65" s="113"/>
      <c r="E65" s="205" t="s">
        <v>1063</v>
      </c>
      <c r="F65" s="114"/>
      <c r="G65" s="147" t="s">
        <v>1064</v>
      </c>
      <c r="H65" s="114" t="s">
        <v>149</v>
      </c>
      <c r="I65" s="124">
        <v>45601</v>
      </c>
      <c r="J65" s="124">
        <v>45966</v>
      </c>
      <c r="K65" s="43" t="s">
        <v>1065</v>
      </c>
      <c r="L65" s="119"/>
      <c r="M65" s="119"/>
      <c r="N65" s="119"/>
      <c r="O65" s="116"/>
      <c r="P65" s="116"/>
      <c r="Q65" s="119"/>
      <c r="R65" s="119"/>
      <c r="S65" s="119"/>
      <c r="T65" s="119"/>
      <c r="U65" s="119"/>
      <c r="V65" s="119"/>
      <c r="W65" s="116"/>
      <c r="X65" s="117"/>
      <c r="Y65" s="117"/>
      <c r="Z65" s="117"/>
      <c r="AA65" s="118"/>
      <c r="AB65" s="119"/>
      <c r="AC65" s="119"/>
      <c r="AD65" s="119"/>
      <c r="AE65" s="144" t="s">
        <v>479</v>
      </c>
      <c r="AF65" s="121"/>
    </row>
    <row r="66" spans="1:32" s="122" customFormat="1" ht="53.45" customHeight="1" x14ac:dyDescent="0.25">
      <c r="A66" s="111">
        <v>61</v>
      </c>
      <c r="B66" s="112" t="s">
        <v>300</v>
      </c>
      <c r="C66" s="113">
        <v>4200909100007</v>
      </c>
      <c r="D66" s="160"/>
      <c r="E66" s="114" t="s">
        <v>1066</v>
      </c>
      <c r="F66" s="114"/>
      <c r="G66" s="147" t="s">
        <v>1067</v>
      </c>
      <c r="H66" s="114" t="s">
        <v>149</v>
      </c>
      <c r="I66" s="124">
        <v>45601</v>
      </c>
      <c r="J66" s="124">
        <v>45966</v>
      </c>
      <c r="K66" s="43" t="s">
        <v>1068</v>
      </c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6"/>
      <c r="X66" s="117"/>
      <c r="Y66" s="117"/>
      <c r="Z66" s="117"/>
      <c r="AA66" s="118"/>
      <c r="AB66" s="119"/>
      <c r="AC66" s="119"/>
      <c r="AD66" s="119"/>
      <c r="AE66" s="144" t="s">
        <v>479</v>
      </c>
      <c r="AF66" s="121"/>
    </row>
    <row r="67" spans="1:32" s="122" customFormat="1" ht="53.45" customHeight="1" x14ac:dyDescent="0.25">
      <c r="A67" s="35">
        <v>62</v>
      </c>
      <c r="B67" s="36" t="s">
        <v>1069</v>
      </c>
      <c r="C67" s="94">
        <v>4201606160003</v>
      </c>
      <c r="D67" s="163"/>
      <c r="E67" s="38" t="s">
        <v>1070</v>
      </c>
      <c r="F67" s="38"/>
      <c r="G67" s="146" t="s">
        <v>1071</v>
      </c>
      <c r="H67" s="38" t="s">
        <v>149</v>
      </c>
      <c r="I67" s="91">
        <v>45601</v>
      </c>
      <c r="J67" s="91">
        <v>45966</v>
      </c>
      <c r="K67" s="43" t="s">
        <v>1072</v>
      </c>
      <c r="L67" s="47"/>
      <c r="M67" s="47"/>
      <c r="N67" s="47"/>
      <c r="O67" s="42"/>
      <c r="P67" s="42"/>
      <c r="Q67" s="47"/>
      <c r="R67" s="47"/>
      <c r="S67" s="47"/>
      <c r="T67" s="42"/>
      <c r="U67" s="47"/>
      <c r="V67" s="42">
        <v>25000</v>
      </c>
      <c r="W67" s="47"/>
      <c r="X67" s="22"/>
      <c r="Y67" s="22"/>
      <c r="Z67" s="22"/>
      <c r="AA67" s="57"/>
      <c r="AB67" s="42">
        <v>25000</v>
      </c>
      <c r="AC67" s="42">
        <v>0</v>
      </c>
      <c r="AD67" s="42"/>
      <c r="AE67" s="207" t="s">
        <v>544</v>
      </c>
      <c r="AF67" s="208"/>
    </row>
    <row r="68" spans="1:32" s="122" customFormat="1" ht="53.45" customHeight="1" x14ac:dyDescent="0.25">
      <c r="A68" s="111">
        <v>63</v>
      </c>
      <c r="B68" s="112" t="s">
        <v>1073</v>
      </c>
      <c r="C68" s="113">
        <v>4236377740007</v>
      </c>
      <c r="D68" s="160"/>
      <c r="E68" s="114" t="s">
        <v>777</v>
      </c>
      <c r="F68" s="114"/>
      <c r="G68" s="147" t="s">
        <v>1074</v>
      </c>
      <c r="H68" s="114" t="s">
        <v>149</v>
      </c>
      <c r="I68" s="124">
        <v>45602</v>
      </c>
      <c r="J68" s="124">
        <v>45967</v>
      </c>
      <c r="K68" s="43" t="s">
        <v>1075</v>
      </c>
      <c r="L68" s="116"/>
      <c r="M68" s="116"/>
      <c r="N68" s="116"/>
      <c r="O68" s="116"/>
      <c r="P68" s="116"/>
      <c r="Q68" s="116"/>
      <c r="R68" s="116"/>
      <c r="S68" s="116"/>
      <c r="T68" s="119"/>
      <c r="U68" s="119"/>
      <c r="V68" s="119"/>
      <c r="W68" s="119"/>
      <c r="X68" s="117"/>
      <c r="Y68" s="117"/>
      <c r="Z68" s="117"/>
      <c r="AA68" s="126"/>
      <c r="AB68" s="119"/>
      <c r="AC68" s="119">
        <v>48980</v>
      </c>
      <c r="AD68" s="119"/>
      <c r="AE68" s="207" t="s">
        <v>479</v>
      </c>
      <c r="AF68" s="208"/>
    </row>
    <row r="69" spans="1:32" s="122" customFormat="1" ht="53.45" customHeight="1" x14ac:dyDescent="0.25">
      <c r="A69" s="96">
        <v>64</v>
      </c>
      <c r="B69" s="97" t="s">
        <v>300</v>
      </c>
      <c r="C69" s="98">
        <v>4200909100007</v>
      </c>
      <c r="D69" s="169"/>
      <c r="E69" s="99" t="s">
        <v>35</v>
      </c>
      <c r="F69" s="99"/>
      <c r="G69" s="170" t="s">
        <v>1076</v>
      </c>
      <c r="H69" s="206" t="s">
        <v>527</v>
      </c>
      <c r="I69" s="101">
        <v>45617</v>
      </c>
      <c r="J69" s="101">
        <v>45617</v>
      </c>
      <c r="K69" s="43" t="s">
        <v>1077</v>
      </c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4"/>
      <c r="X69" s="105"/>
      <c r="Y69" s="105"/>
      <c r="Z69" s="105"/>
      <c r="AA69" s="106"/>
      <c r="AB69" s="104"/>
      <c r="AC69" s="104">
        <v>50100</v>
      </c>
      <c r="AD69" s="104"/>
      <c r="AE69" s="207" t="s">
        <v>479</v>
      </c>
      <c r="AF69" s="208"/>
    </row>
    <row r="70" spans="1:32" s="122" customFormat="1" ht="53.45" customHeight="1" x14ac:dyDescent="0.25">
      <c r="A70" s="172">
        <v>65</v>
      </c>
      <c r="B70" s="128" t="s">
        <v>300</v>
      </c>
      <c r="C70" s="98">
        <v>4200909100007</v>
      </c>
      <c r="D70" s="173"/>
      <c r="E70" s="99" t="s">
        <v>35</v>
      </c>
      <c r="F70" s="130"/>
      <c r="G70" s="174" t="s">
        <v>1078</v>
      </c>
      <c r="H70" s="130" t="s">
        <v>149</v>
      </c>
      <c r="I70" s="132">
        <v>45617</v>
      </c>
      <c r="J70" s="132">
        <v>45982</v>
      </c>
      <c r="K70" s="43" t="s">
        <v>1079</v>
      </c>
      <c r="L70" s="135"/>
      <c r="M70" s="135"/>
      <c r="N70" s="135"/>
      <c r="O70" s="135"/>
      <c r="P70" s="175"/>
      <c r="Q70" s="175"/>
      <c r="R70" s="175"/>
      <c r="S70" s="135"/>
      <c r="T70" s="135"/>
      <c r="U70" s="135"/>
      <c r="V70" s="135"/>
      <c r="W70" s="135"/>
      <c r="X70" s="176"/>
      <c r="Y70" s="176"/>
      <c r="Z70" s="176"/>
      <c r="AA70" s="177"/>
      <c r="AB70" s="135"/>
      <c r="AC70" s="135">
        <v>15000</v>
      </c>
      <c r="AD70" s="135"/>
      <c r="AE70" s="207" t="s">
        <v>479</v>
      </c>
      <c r="AF70" s="208"/>
    </row>
    <row r="71" spans="1:32" s="122" customFormat="1" ht="53.45" customHeight="1" x14ac:dyDescent="0.25">
      <c r="A71" s="35"/>
      <c r="B71" s="36"/>
      <c r="C71" s="94"/>
      <c r="D71" s="163"/>
      <c r="E71" s="38"/>
      <c r="F71" s="38"/>
      <c r="G71" s="146"/>
      <c r="H71" s="38"/>
      <c r="I71" s="91"/>
      <c r="J71" s="91"/>
      <c r="K71" s="41"/>
      <c r="L71" s="47"/>
      <c r="M71" s="47"/>
      <c r="N71" s="47"/>
      <c r="O71" s="42"/>
      <c r="P71" s="47"/>
      <c r="Q71" s="47"/>
      <c r="R71" s="47"/>
      <c r="S71" s="42"/>
      <c r="T71" s="42"/>
      <c r="U71" s="42"/>
      <c r="V71" s="47"/>
      <c r="W71" s="42"/>
      <c r="X71" s="22"/>
      <c r="Y71" s="22"/>
      <c r="Z71" s="22"/>
      <c r="AA71" s="57"/>
      <c r="AB71" s="42"/>
      <c r="AC71" s="42"/>
      <c r="AD71" s="42"/>
      <c r="AE71" s="144"/>
      <c r="AF71" s="121"/>
    </row>
    <row r="72" spans="1:32" s="122" customFormat="1" ht="53.45" customHeight="1" x14ac:dyDescent="0.25">
      <c r="A72" s="111"/>
      <c r="B72" s="112"/>
      <c r="C72" s="113"/>
      <c r="D72" s="160"/>
      <c r="E72" s="114"/>
      <c r="F72" s="114"/>
      <c r="G72" s="147"/>
      <c r="H72" s="114"/>
      <c r="I72" s="124"/>
      <c r="J72" s="124"/>
      <c r="K72" s="115"/>
      <c r="L72" s="119"/>
      <c r="M72" s="119"/>
      <c r="N72" s="119"/>
      <c r="O72" s="119"/>
      <c r="P72" s="119"/>
      <c r="Q72" s="119"/>
      <c r="R72" s="116"/>
      <c r="S72" s="116"/>
      <c r="T72" s="116"/>
      <c r="U72" s="116"/>
      <c r="V72" s="116"/>
      <c r="W72" s="119"/>
      <c r="X72" s="117"/>
      <c r="Y72" s="117"/>
      <c r="Z72" s="117"/>
      <c r="AA72" s="126"/>
      <c r="AB72" s="119"/>
      <c r="AC72" s="119"/>
      <c r="AD72" s="119"/>
      <c r="AE72" s="144"/>
      <c r="AF72" s="121"/>
    </row>
    <row r="73" spans="1:32" s="122" customFormat="1" ht="53.45" customHeight="1" x14ac:dyDescent="0.25">
      <c r="A73" s="35"/>
      <c r="B73" s="36"/>
      <c r="C73" s="94"/>
      <c r="D73" s="163"/>
      <c r="E73" s="38"/>
      <c r="F73" s="38"/>
      <c r="G73" s="146"/>
      <c r="H73" s="38"/>
      <c r="I73" s="91"/>
      <c r="J73" s="91"/>
      <c r="K73" s="41"/>
      <c r="L73" s="47"/>
      <c r="M73" s="47"/>
      <c r="N73" s="47"/>
      <c r="O73" s="47"/>
      <c r="P73" s="47"/>
      <c r="Q73" s="47"/>
      <c r="R73" s="47"/>
      <c r="S73" s="47"/>
      <c r="T73" s="47"/>
      <c r="U73" s="42"/>
      <c r="V73" s="47"/>
      <c r="W73" s="42"/>
      <c r="X73" s="22"/>
      <c r="Y73" s="22"/>
      <c r="Z73" s="22"/>
      <c r="AA73" s="57"/>
      <c r="AB73" s="42"/>
      <c r="AC73" s="42"/>
      <c r="AD73" s="42"/>
      <c r="AE73" s="142"/>
      <c r="AF73" s="110"/>
    </row>
    <row r="74" spans="1:32" s="122" customFormat="1" ht="53.45" customHeight="1" x14ac:dyDescent="0.25">
      <c r="A74" s="111"/>
      <c r="B74" s="112"/>
      <c r="C74" s="113"/>
      <c r="D74" s="160"/>
      <c r="E74" s="114"/>
      <c r="F74" s="114"/>
      <c r="G74" s="147"/>
      <c r="H74" s="114"/>
      <c r="I74" s="124"/>
      <c r="J74" s="124"/>
      <c r="K74" s="115"/>
      <c r="L74" s="116"/>
      <c r="M74" s="116"/>
      <c r="N74" s="116"/>
      <c r="O74" s="116"/>
      <c r="P74" s="116"/>
      <c r="Q74" s="116"/>
      <c r="R74" s="116"/>
      <c r="S74" s="119"/>
      <c r="T74" s="116"/>
      <c r="U74" s="116"/>
      <c r="V74" s="116"/>
      <c r="W74" s="119"/>
      <c r="X74" s="117"/>
      <c r="Y74" s="117"/>
      <c r="Z74" s="117"/>
      <c r="AA74" s="126"/>
      <c r="AB74" s="119"/>
      <c r="AC74" s="119"/>
      <c r="AD74" s="119"/>
      <c r="AE74" s="144"/>
      <c r="AF74" s="121"/>
    </row>
    <row r="75" spans="1:32" s="122" customFormat="1" ht="53.45" customHeight="1" x14ac:dyDescent="0.25">
      <c r="A75" s="35">
        <v>61</v>
      </c>
      <c r="B75" s="36" t="s">
        <v>763</v>
      </c>
      <c r="C75" s="94">
        <v>4200213140004</v>
      </c>
      <c r="D75" s="163">
        <v>200213140004</v>
      </c>
      <c r="E75" s="38" t="s">
        <v>524</v>
      </c>
      <c r="F75" s="38"/>
      <c r="G75" s="146" t="s">
        <v>768</v>
      </c>
      <c r="H75" s="38" t="s">
        <v>149</v>
      </c>
      <c r="I75" s="91" t="s">
        <v>769</v>
      </c>
      <c r="J75" s="91" t="s">
        <v>799</v>
      </c>
      <c r="K75" s="41" t="s">
        <v>770</v>
      </c>
      <c r="L75" s="47">
        <v>436</v>
      </c>
      <c r="M75" s="47"/>
      <c r="N75" s="47">
        <v>446</v>
      </c>
      <c r="O75" s="42">
        <v>273</v>
      </c>
      <c r="P75" s="47"/>
      <c r="Q75" s="47"/>
      <c r="R75" s="47">
        <v>494.5</v>
      </c>
      <c r="S75" s="47"/>
      <c r="T75" s="42"/>
      <c r="U75" s="47"/>
      <c r="V75" s="47"/>
      <c r="W75" s="42"/>
      <c r="X75" s="22"/>
      <c r="Y75" s="22"/>
      <c r="Z75" s="22"/>
      <c r="AA75" s="57"/>
      <c r="AB75" s="42">
        <v>2031.5</v>
      </c>
      <c r="AC75" s="42">
        <v>472.95</v>
      </c>
      <c r="AD75" s="42"/>
      <c r="AE75" s="142" t="s">
        <v>479</v>
      </c>
      <c r="AF75" s="110"/>
    </row>
    <row r="76" spans="1:32" s="122" customFormat="1" ht="53.45" customHeight="1" x14ac:dyDescent="0.25">
      <c r="A76" s="111">
        <v>62</v>
      </c>
      <c r="B76" s="203" t="s">
        <v>444</v>
      </c>
      <c r="C76" s="94">
        <v>4202134770003</v>
      </c>
      <c r="D76" s="94"/>
      <c r="E76" s="38" t="s">
        <v>702</v>
      </c>
      <c r="F76" s="38"/>
      <c r="G76" s="146" t="s">
        <v>511</v>
      </c>
      <c r="H76" s="38" t="s">
        <v>30</v>
      </c>
      <c r="I76" s="91" t="s">
        <v>703</v>
      </c>
      <c r="J76" s="91" t="s">
        <v>710</v>
      </c>
      <c r="K76" s="41" t="s">
        <v>704</v>
      </c>
      <c r="L76" s="47"/>
      <c r="M76" s="47"/>
      <c r="N76" s="47"/>
      <c r="O76" s="47"/>
      <c r="P76" s="47"/>
      <c r="Q76" s="202">
        <v>3552.8</v>
      </c>
      <c r="R76" s="42"/>
      <c r="S76" s="47"/>
      <c r="T76" s="42"/>
      <c r="U76" s="42"/>
      <c r="V76" s="42"/>
      <c r="W76" s="47"/>
      <c r="X76" s="22"/>
      <c r="Y76" s="22"/>
      <c r="Z76" s="22"/>
      <c r="AA76" s="59"/>
      <c r="AB76" s="42">
        <v>4262.57</v>
      </c>
      <c r="AC76" s="42">
        <v>737.43</v>
      </c>
      <c r="AD76" s="42"/>
      <c r="AE76" s="142" t="s">
        <v>479</v>
      </c>
      <c r="AF76" s="110"/>
    </row>
    <row r="77" spans="1:32" s="122" customFormat="1" ht="53.45" customHeight="1" x14ac:dyDescent="0.25">
      <c r="A77" s="35">
        <v>63</v>
      </c>
      <c r="B77" s="112" t="s">
        <v>65</v>
      </c>
      <c r="C77" s="113">
        <v>4201219470002</v>
      </c>
      <c r="D77" s="113"/>
      <c r="E77" s="114" t="s">
        <v>698</v>
      </c>
      <c r="F77" s="114"/>
      <c r="G77" s="147" t="s">
        <v>699</v>
      </c>
      <c r="H77" s="114" t="s">
        <v>30</v>
      </c>
      <c r="I77" s="124" t="s">
        <v>700</v>
      </c>
      <c r="J77" s="124" t="s">
        <v>709</v>
      </c>
      <c r="K77" s="115" t="s">
        <v>701</v>
      </c>
      <c r="L77" s="119">
        <v>375.36</v>
      </c>
      <c r="M77" s="119">
        <v>439.48</v>
      </c>
      <c r="N77" s="119">
        <v>405.36</v>
      </c>
      <c r="O77" s="116">
        <v>375.36</v>
      </c>
      <c r="P77" s="116"/>
      <c r="Q77" s="119"/>
      <c r="R77" s="119"/>
      <c r="S77" s="119"/>
      <c r="T77" s="119"/>
      <c r="U77" s="119"/>
      <c r="V77" s="119"/>
      <c r="W77" s="116"/>
      <c r="X77" s="117"/>
      <c r="Y77" s="117"/>
      <c r="Z77" s="117"/>
      <c r="AA77" s="118"/>
      <c r="AB77" s="119">
        <v>4554.3599999999997</v>
      </c>
      <c r="AC77" s="119">
        <v>1394.44</v>
      </c>
      <c r="AD77" s="119"/>
      <c r="AE77" s="144" t="s">
        <v>479</v>
      </c>
      <c r="AF77" s="121"/>
    </row>
    <row r="78" spans="1:32" s="122" customFormat="1" ht="53.45" customHeight="1" x14ac:dyDescent="0.25">
      <c r="A78" s="111">
        <v>64</v>
      </c>
      <c r="B78" s="112" t="s">
        <v>142</v>
      </c>
      <c r="C78" s="113">
        <v>4200056290005</v>
      </c>
      <c r="D78" s="160"/>
      <c r="E78" s="114" t="s">
        <v>720</v>
      </c>
      <c r="F78" s="114"/>
      <c r="G78" s="147" t="s">
        <v>721</v>
      </c>
      <c r="H78" s="114" t="s">
        <v>149</v>
      </c>
      <c r="I78" s="124" t="s">
        <v>452</v>
      </c>
      <c r="J78" s="124" t="s">
        <v>722</v>
      </c>
      <c r="K78" s="115" t="s">
        <v>723</v>
      </c>
      <c r="L78" s="119">
        <v>165.83</v>
      </c>
      <c r="M78" s="119">
        <v>170.8</v>
      </c>
      <c r="N78" s="119">
        <v>206.96</v>
      </c>
      <c r="O78" s="119">
        <v>143.05000000000001</v>
      </c>
      <c r="P78" s="119"/>
      <c r="Q78" s="119"/>
      <c r="R78" s="119"/>
      <c r="S78" s="119"/>
      <c r="T78" s="119"/>
      <c r="U78" s="119"/>
      <c r="V78" s="119"/>
      <c r="W78" s="116"/>
      <c r="X78" s="117"/>
      <c r="Y78" s="117"/>
      <c r="Z78" s="117"/>
      <c r="AA78" s="118"/>
      <c r="AB78" s="119">
        <v>1865.51</v>
      </c>
      <c r="AC78" s="119">
        <v>3071.14</v>
      </c>
      <c r="AD78" s="119"/>
      <c r="AE78" s="144" t="s">
        <v>479</v>
      </c>
      <c r="AF78" s="121"/>
    </row>
    <row r="79" spans="1:32" s="122" customFormat="1" ht="53.45" customHeight="1" x14ac:dyDescent="0.25">
      <c r="A79" s="35" t="s">
        <v>785</v>
      </c>
      <c r="B79" s="36" t="s">
        <v>74</v>
      </c>
      <c r="C79" s="94">
        <v>420055537001</v>
      </c>
      <c r="D79" s="163"/>
      <c r="E79" s="38" t="s">
        <v>731</v>
      </c>
      <c r="F79" s="38"/>
      <c r="G79" s="146" t="s">
        <v>732</v>
      </c>
      <c r="H79" s="38" t="s">
        <v>149</v>
      </c>
      <c r="I79" s="91" t="s">
        <v>733</v>
      </c>
      <c r="J79" s="91" t="s">
        <v>734</v>
      </c>
      <c r="K79" s="41" t="s">
        <v>735</v>
      </c>
      <c r="L79" s="47"/>
      <c r="M79" s="47"/>
      <c r="N79" s="47">
        <v>750</v>
      </c>
      <c r="O79" s="42">
        <v>1884</v>
      </c>
      <c r="P79" s="42">
        <v>580</v>
      </c>
      <c r="Q79" s="47"/>
      <c r="R79" s="47">
        <v>793</v>
      </c>
      <c r="S79" s="47"/>
      <c r="T79" s="42"/>
      <c r="U79" s="47"/>
      <c r="V79" s="42"/>
      <c r="W79" s="47"/>
      <c r="X79" s="22"/>
      <c r="Y79" s="22"/>
      <c r="Z79" s="22"/>
      <c r="AA79" s="57"/>
      <c r="AB79" s="42">
        <v>5915</v>
      </c>
      <c r="AC79" s="42">
        <v>0</v>
      </c>
      <c r="AD79" s="42"/>
      <c r="AE79" s="207" t="s">
        <v>544</v>
      </c>
      <c r="AF79" s="208"/>
    </row>
    <row r="80" spans="1:32" s="122" customFormat="1" ht="53.45" customHeight="1" x14ac:dyDescent="0.25">
      <c r="A80" s="111" t="s">
        <v>791</v>
      </c>
      <c r="B80" s="112" t="s">
        <v>302</v>
      </c>
      <c r="C80" s="113">
        <v>4200303990007</v>
      </c>
      <c r="D80" s="160"/>
      <c r="E80" s="114" t="s">
        <v>309</v>
      </c>
      <c r="F80" s="114"/>
      <c r="G80" s="147" t="s">
        <v>736</v>
      </c>
      <c r="H80" s="114" t="s">
        <v>737</v>
      </c>
      <c r="I80" s="124" t="s">
        <v>738</v>
      </c>
      <c r="J80" s="124" t="s">
        <v>596</v>
      </c>
      <c r="K80" s="115" t="s">
        <v>739</v>
      </c>
      <c r="L80" s="116"/>
      <c r="M80" s="116"/>
      <c r="N80" s="116"/>
      <c r="O80" s="116"/>
      <c r="P80" s="116"/>
      <c r="Q80" s="116"/>
      <c r="R80" s="116"/>
      <c r="S80" s="116"/>
      <c r="T80" s="119"/>
      <c r="U80" s="119"/>
      <c r="V80" s="119"/>
      <c r="W80" s="119"/>
      <c r="X80" s="117"/>
      <c r="Y80" s="117"/>
      <c r="Z80" s="117"/>
      <c r="AA80" s="126"/>
      <c r="AB80" s="119">
        <v>3304.97</v>
      </c>
      <c r="AC80" s="119">
        <v>1695.03</v>
      </c>
      <c r="AD80" s="119"/>
      <c r="AE80" s="144" t="s">
        <v>479</v>
      </c>
      <c r="AF80" s="121"/>
    </row>
    <row r="81" spans="1:32" s="11" customFormat="1" ht="53.45" customHeight="1" x14ac:dyDescent="0.25">
      <c r="A81" s="35" t="s">
        <v>796</v>
      </c>
      <c r="B81" s="36" t="s">
        <v>521</v>
      </c>
      <c r="C81" s="94">
        <v>4200326930001</v>
      </c>
      <c r="D81" s="163"/>
      <c r="E81" s="38" t="s">
        <v>797</v>
      </c>
      <c r="F81" s="38"/>
      <c r="G81" s="146" t="s">
        <v>798</v>
      </c>
      <c r="H81" s="38" t="s">
        <v>149</v>
      </c>
      <c r="I81" s="91" t="s">
        <v>769</v>
      </c>
      <c r="J81" s="91" t="s">
        <v>799</v>
      </c>
      <c r="K81" s="41" t="s">
        <v>800</v>
      </c>
      <c r="L81" s="42">
        <v>805.2</v>
      </c>
      <c r="M81" s="47"/>
      <c r="N81" s="47"/>
      <c r="O81" s="47"/>
      <c r="P81" s="47"/>
      <c r="Q81" s="47"/>
      <c r="R81" s="47"/>
      <c r="S81" s="47"/>
      <c r="T81" s="42"/>
      <c r="U81" s="47"/>
      <c r="V81" s="47"/>
      <c r="W81" s="42"/>
      <c r="X81" s="22"/>
      <c r="Y81" s="22"/>
      <c r="Z81" s="20"/>
      <c r="AA81" s="57"/>
      <c r="AB81" s="42">
        <v>1610.4</v>
      </c>
      <c r="AC81" s="42">
        <v>2818.7</v>
      </c>
      <c r="AD81" s="42"/>
      <c r="AE81" s="142" t="s">
        <v>479</v>
      </c>
      <c r="AF81" s="110"/>
    </row>
    <row r="82" spans="1:32" s="122" customFormat="1" ht="53.45" customHeight="1" x14ac:dyDescent="0.25">
      <c r="A82" s="111" t="s">
        <v>801</v>
      </c>
      <c r="B82" s="112"/>
      <c r="C82" s="113"/>
      <c r="D82" s="160"/>
      <c r="E82" s="114"/>
      <c r="F82" s="114"/>
      <c r="G82" s="147"/>
      <c r="H82" s="114"/>
      <c r="I82" s="124"/>
      <c r="J82" s="124"/>
      <c r="K82" s="115"/>
      <c r="L82" s="116"/>
      <c r="M82" s="116"/>
      <c r="N82" s="116"/>
      <c r="O82" s="116"/>
      <c r="P82" s="116"/>
      <c r="Q82" s="116"/>
      <c r="R82" s="200"/>
      <c r="S82" s="116"/>
      <c r="T82" s="116"/>
      <c r="U82" s="116"/>
      <c r="V82" s="116"/>
      <c r="W82" s="119"/>
      <c r="X82" s="117"/>
      <c r="Y82" s="117"/>
      <c r="Z82" s="117"/>
      <c r="AA82" s="126"/>
      <c r="AB82" s="119"/>
      <c r="AC82" s="119"/>
      <c r="AD82" s="119"/>
      <c r="AE82" s="144" t="s">
        <v>384</v>
      </c>
      <c r="AF82" s="121"/>
    </row>
    <row r="83" spans="1:32" s="122" customFormat="1" ht="53.45" customHeight="1" x14ac:dyDescent="0.25">
      <c r="A83" s="172">
        <v>69</v>
      </c>
      <c r="B83" s="128" t="s">
        <v>810</v>
      </c>
      <c r="C83" s="129">
        <v>4200162210002</v>
      </c>
      <c r="D83" s="173"/>
      <c r="E83" s="130" t="s">
        <v>811</v>
      </c>
      <c r="F83" s="130"/>
      <c r="G83" s="174" t="s">
        <v>813</v>
      </c>
      <c r="H83" s="174" t="s">
        <v>812</v>
      </c>
      <c r="I83" s="132" t="s">
        <v>814</v>
      </c>
      <c r="J83" s="132">
        <v>45620</v>
      </c>
      <c r="K83" s="133" t="s">
        <v>815</v>
      </c>
      <c r="L83" s="135">
        <v>607.66</v>
      </c>
      <c r="M83" s="135">
        <v>579.29999999999995</v>
      </c>
      <c r="N83" s="175">
        <v>365.04</v>
      </c>
      <c r="O83" s="175">
        <v>1831.02</v>
      </c>
      <c r="P83" s="204">
        <v>724.53</v>
      </c>
      <c r="Q83" s="175">
        <v>807.46</v>
      </c>
      <c r="R83" s="135">
        <v>2624.53</v>
      </c>
      <c r="S83" s="175">
        <v>1105.46</v>
      </c>
      <c r="T83" s="175">
        <v>570.01</v>
      </c>
      <c r="U83" s="175"/>
      <c r="V83" s="175"/>
      <c r="W83" s="135"/>
      <c r="X83" s="176"/>
      <c r="Y83" s="176"/>
      <c r="Z83" s="176"/>
      <c r="AA83" s="177"/>
      <c r="AB83" s="135">
        <v>9215.01</v>
      </c>
      <c r="AC83" s="135">
        <v>5784.99</v>
      </c>
      <c r="AD83" s="135"/>
      <c r="AE83" s="178" t="s">
        <v>479</v>
      </c>
      <c r="AF83" s="191"/>
    </row>
    <row r="84" spans="1:32" s="122" customFormat="1" ht="53.45" customHeight="1" x14ac:dyDescent="0.25">
      <c r="A84" s="111">
        <v>70</v>
      </c>
      <c r="B84" s="112"/>
      <c r="C84" s="113"/>
      <c r="D84" s="160"/>
      <c r="E84" s="114"/>
      <c r="F84" s="114"/>
      <c r="G84" s="147"/>
      <c r="H84" s="147"/>
      <c r="I84" s="124"/>
      <c r="J84" s="124"/>
      <c r="K84" s="115"/>
      <c r="L84" s="116"/>
      <c r="M84" s="119"/>
      <c r="N84" s="116"/>
      <c r="O84" s="116"/>
      <c r="P84" s="116"/>
      <c r="Q84" s="116"/>
      <c r="R84" s="116"/>
      <c r="S84" s="116"/>
      <c r="T84" s="116"/>
      <c r="U84" s="116"/>
      <c r="V84" s="116"/>
      <c r="W84" s="119"/>
      <c r="X84" s="117"/>
      <c r="Y84" s="117"/>
      <c r="Z84" s="117"/>
      <c r="AA84" s="126"/>
      <c r="AB84" s="119"/>
      <c r="AC84" s="119"/>
      <c r="AD84" s="119"/>
      <c r="AE84" s="142"/>
      <c r="AF84" s="121"/>
    </row>
    <row r="85" spans="1:32" s="1" customFormat="1" ht="57.6" customHeight="1" x14ac:dyDescent="0.25">
      <c r="A85" s="27">
        <v>71</v>
      </c>
      <c r="B85" s="28"/>
      <c r="C85" s="95"/>
      <c r="D85" s="48"/>
      <c r="E85" s="30"/>
      <c r="F85" s="30"/>
      <c r="G85" s="30"/>
      <c r="H85" s="30"/>
      <c r="I85" s="88"/>
      <c r="J85" s="88"/>
      <c r="K85" s="43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21"/>
      <c r="Y85" s="21"/>
      <c r="Z85" s="21"/>
      <c r="AA85" s="58"/>
      <c r="AB85" s="34"/>
      <c r="AC85" s="34"/>
      <c r="AD85" s="34"/>
      <c r="AE85" s="144"/>
      <c r="AF85" s="84"/>
    </row>
    <row r="86" spans="1:32" s="1" customFormat="1" ht="57.6" customHeight="1" x14ac:dyDescent="0.25">
      <c r="A86" s="189">
        <v>72</v>
      </c>
      <c r="B86" s="190"/>
      <c r="C86" s="95"/>
      <c r="D86" s="48"/>
      <c r="E86" s="30"/>
      <c r="F86" s="30"/>
      <c r="G86" s="30"/>
      <c r="H86" s="30"/>
      <c r="I86" s="88"/>
      <c r="J86" s="88"/>
      <c r="K86" s="43"/>
      <c r="L86" s="45"/>
      <c r="M86" s="45"/>
      <c r="N86" s="45"/>
      <c r="O86" s="34"/>
      <c r="P86" s="45"/>
      <c r="Q86" s="45"/>
      <c r="R86" s="45"/>
      <c r="S86" s="45"/>
      <c r="T86" s="45"/>
      <c r="U86" s="45"/>
      <c r="V86" s="45"/>
      <c r="W86" s="34"/>
      <c r="X86" s="21"/>
      <c r="Y86" s="21"/>
      <c r="Z86" s="21"/>
      <c r="AA86" s="58"/>
      <c r="AB86" s="34"/>
      <c r="AC86" s="34"/>
      <c r="AD86" s="34"/>
      <c r="AE86" s="144"/>
      <c r="AF86" s="84"/>
    </row>
    <row r="87" spans="1:32" s="1" customFormat="1" ht="57.6" customHeight="1" x14ac:dyDescent="0.25">
      <c r="A87" s="189">
        <v>73</v>
      </c>
      <c r="B87" s="190"/>
      <c r="C87" s="95"/>
      <c r="D87" s="48"/>
      <c r="E87" s="30"/>
      <c r="F87" s="30"/>
      <c r="G87" s="30"/>
      <c r="H87" s="30"/>
      <c r="I87" s="32"/>
      <c r="J87" s="32"/>
      <c r="K87" s="43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34"/>
      <c r="X87" s="21"/>
      <c r="Y87" s="21"/>
      <c r="Z87" s="21"/>
      <c r="AA87" s="58"/>
      <c r="AB87" s="34"/>
      <c r="AC87" s="34"/>
      <c r="AD87" s="34"/>
      <c r="AE87" s="144"/>
      <c r="AF87" s="84"/>
    </row>
    <row r="88" spans="1:32" s="1" customFormat="1" ht="57.6" customHeight="1" x14ac:dyDescent="0.25">
      <c r="A88" s="189">
        <v>74</v>
      </c>
      <c r="B88" s="190"/>
      <c r="C88" s="95"/>
      <c r="D88" s="48"/>
      <c r="E88" s="30"/>
      <c r="F88" s="30"/>
      <c r="G88" s="30"/>
      <c r="H88" s="30"/>
      <c r="I88" s="88"/>
      <c r="J88" s="88"/>
      <c r="K88" s="43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34"/>
      <c r="X88" s="21"/>
      <c r="Y88" s="21"/>
      <c r="Z88" s="21"/>
      <c r="AA88" s="58"/>
      <c r="AB88" s="34"/>
      <c r="AC88" s="34"/>
      <c r="AD88" s="34"/>
      <c r="AE88" s="144"/>
      <c r="AF88" s="84"/>
    </row>
    <row r="89" spans="1:32" s="1" customFormat="1" ht="57.6" customHeight="1" x14ac:dyDescent="0.25">
      <c r="A89" s="189">
        <v>75</v>
      </c>
      <c r="B89" s="190"/>
      <c r="C89" s="95"/>
      <c r="D89" s="48"/>
      <c r="E89" s="30"/>
      <c r="F89" s="30"/>
      <c r="G89" s="30"/>
      <c r="H89" s="30"/>
      <c r="I89" s="88"/>
      <c r="J89" s="88"/>
      <c r="K89" s="43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34"/>
      <c r="X89" s="21"/>
      <c r="Y89" s="21"/>
      <c r="Z89" s="21"/>
      <c r="AA89" s="58"/>
      <c r="AB89" s="34"/>
      <c r="AC89" s="34"/>
      <c r="AD89" s="34"/>
      <c r="AE89" s="178"/>
      <c r="AF89" s="84"/>
    </row>
    <row r="90" spans="1:32" s="1" customFormat="1" ht="57.6" customHeight="1" x14ac:dyDescent="0.25">
      <c r="A90" s="189">
        <v>76</v>
      </c>
      <c r="B90" s="190"/>
      <c r="C90" s="95"/>
      <c r="D90" s="48"/>
      <c r="E90" s="30"/>
      <c r="F90" s="30"/>
      <c r="G90" s="30"/>
      <c r="H90" s="30"/>
      <c r="I90" s="88"/>
      <c r="J90" s="88"/>
      <c r="K90" s="43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34"/>
      <c r="X90" s="21"/>
      <c r="Y90" s="21"/>
      <c r="Z90" s="21"/>
      <c r="AA90" s="58"/>
      <c r="AB90" s="34"/>
      <c r="AC90" s="34"/>
      <c r="AD90" s="34"/>
      <c r="AE90" s="178"/>
      <c r="AF90" s="84"/>
    </row>
    <row r="91" spans="1:32" s="1" customFormat="1" ht="57.6" customHeight="1" x14ac:dyDescent="0.25">
      <c r="A91" s="189">
        <v>77</v>
      </c>
      <c r="B91" s="190"/>
      <c r="C91" s="95"/>
      <c r="D91" s="48"/>
      <c r="E91" s="30"/>
      <c r="F91" s="30"/>
      <c r="G91" s="30"/>
      <c r="H91" s="30"/>
      <c r="I91" s="88"/>
      <c r="J91" s="88"/>
      <c r="K91" s="43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34"/>
      <c r="X91" s="21"/>
      <c r="Y91" s="21"/>
      <c r="Z91" s="21"/>
      <c r="AA91" s="58"/>
      <c r="AB91" s="34"/>
      <c r="AC91" s="34"/>
      <c r="AD91" s="34"/>
      <c r="AE91" s="178"/>
      <c r="AF91" s="84"/>
    </row>
    <row r="92" spans="1:32" s="1" customFormat="1" ht="57.6" customHeight="1" x14ac:dyDescent="0.25">
      <c r="A92" s="189">
        <v>78</v>
      </c>
      <c r="B92" s="190"/>
      <c r="C92" s="95"/>
      <c r="D92" s="48"/>
      <c r="E92" s="30"/>
      <c r="F92" s="30"/>
      <c r="G92" s="30"/>
      <c r="H92" s="30"/>
      <c r="I92" s="88"/>
      <c r="J92" s="32"/>
      <c r="K92" s="43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34"/>
      <c r="X92" s="21"/>
      <c r="Y92" s="21"/>
      <c r="Z92" s="21"/>
      <c r="AA92" s="58"/>
      <c r="AB92" s="34"/>
      <c r="AC92" s="34"/>
      <c r="AD92" s="34"/>
      <c r="AE92" s="178"/>
      <c r="AF92" s="84"/>
    </row>
    <row r="93" spans="1:32" s="1" customFormat="1" ht="57.6" customHeight="1" x14ac:dyDescent="0.25">
      <c r="A93" s="189">
        <v>79</v>
      </c>
      <c r="B93" s="190"/>
      <c r="C93" s="95"/>
      <c r="D93" s="48"/>
      <c r="E93" s="30"/>
      <c r="F93" s="30"/>
      <c r="G93" s="30"/>
      <c r="H93" s="30"/>
      <c r="I93" s="88"/>
      <c r="J93" s="88"/>
      <c r="K93" s="43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34"/>
      <c r="X93" s="21"/>
      <c r="Y93" s="21"/>
      <c r="Z93" s="21"/>
      <c r="AA93" s="58"/>
      <c r="AB93" s="34"/>
      <c r="AC93" s="34"/>
      <c r="AD93" s="34"/>
      <c r="AE93" s="178"/>
      <c r="AF93" s="84"/>
    </row>
    <row r="94" spans="1:32" s="9" customFormat="1" ht="39.75" customHeight="1" x14ac:dyDescent="0.25">
      <c r="A94" s="211" t="s">
        <v>847</v>
      </c>
      <c r="B94" s="212"/>
      <c r="C94" s="188"/>
      <c r="D94" s="49"/>
      <c r="E94" s="49"/>
      <c r="F94" s="50"/>
      <c r="G94" s="50"/>
      <c r="H94" s="50"/>
      <c r="I94" s="50"/>
      <c r="J94" s="50" t="s">
        <v>509</v>
      </c>
      <c r="K94" s="51">
        <f>SUM(L94:W94)</f>
        <v>302370.34000000003</v>
      </c>
      <c r="L94" s="51">
        <f>SUM(L6:L85)</f>
        <v>4716.1400000000003</v>
      </c>
      <c r="M94" s="51">
        <f t="shared" ref="M94:X94" si="0">SUM(M6:M85)</f>
        <v>6816.6200000000008</v>
      </c>
      <c r="N94" s="51">
        <f t="shared" si="0"/>
        <v>10737.9</v>
      </c>
      <c r="O94" s="51">
        <f t="shared" si="0"/>
        <v>47403.88</v>
      </c>
      <c r="P94" s="51">
        <f t="shared" si="0"/>
        <v>81818.510000000009</v>
      </c>
      <c r="Q94" s="51">
        <f t="shared" si="0"/>
        <v>10951.470000000001</v>
      </c>
      <c r="R94" s="51">
        <f t="shared" si="0"/>
        <v>20734.670000000002</v>
      </c>
      <c r="S94" s="51">
        <f t="shared" si="0"/>
        <v>22469.739999999998</v>
      </c>
      <c r="T94" s="51">
        <f t="shared" si="0"/>
        <v>22207.63</v>
      </c>
      <c r="U94" s="51">
        <f t="shared" si="0"/>
        <v>29099.96</v>
      </c>
      <c r="V94" s="51">
        <f t="shared" si="0"/>
        <v>44430.759999999995</v>
      </c>
      <c r="W94" s="51">
        <f t="shared" si="0"/>
        <v>983.06</v>
      </c>
      <c r="X94" s="51">
        <f t="shared" si="0"/>
        <v>0</v>
      </c>
      <c r="Y94" s="51"/>
      <c r="Z94" s="51"/>
      <c r="AA94" s="50"/>
      <c r="AB94" s="51"/>
      <c r="AC94" s="51"/>
      <c r="AD94" s="51"/>
      <c r="AE94" s="207"/>
      <c r="AF94" s="208"/>
    </row>
    <row r="95" spans="1:32" ht="28.15" customHeight="1" x14ac:dyDescent="0.25">
      <c r="J95" s="3"/>
    </row>
  </sheetData>
  <autoFilter ref="A5:AU94" xr:uid="{00000000-0009-0000-0000-000004000000}">
    <filterColumn colId="30" showButton="0"/>
  </autoFilter>
  <mergeCells count="55">
    <mergeCell ref="AE31:AF31"/>
    <mergeCell ref="AE56:AF56"/>
    <mergeCell ref="AE67:AF67"/>
    <mergeCell ref="AE48:AF48"/>
    <mergeCell ref="AE55:AF55"/>
    <mergeCell ref="AE58:AF58"/>
    <mergeCell ref="AE49:AF49"/>
    <mergeCell ref="AE46:AF46"/>
    <mergeCell ref="AE9:AF9"/>
    <mergeCell ref="AE13:AF13"/>
    <mergeCell ref="AE16:AF16"/>
    <mergeCell ref="AF18:AG18"/>
    <mergeCell ref="AE21:AF21"/>
    <mergeCell ref="A94:B94"/>
    <mergeCell ref="AE94:AF94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68:AF68"/>
    <mergeCell ref="AE33:AF33"/>
    <mergeCell ref="AE24:AF24"/>
    <mergeCell ref="AC2:AC5"/>
    <mergeCell ref="AD2:AD5"/>
    <mergeCell ref="AE2:AF5"/>
    <mergeCell ref="AE6:AF6"/>
    <mergeCell ref="AE7:AF7"/>
    <mergeCell ref="L2:W2"/>
    <mergeCell ref="X2:X5"/>
    <mergeCell ref="Z2:Z5"/>
    <mergeCell ref="AA2:AA5"/>
    <mergeCell ref="AB2:AB5"/>
    <mergeCell ref="AE69:AF69"/>
    <mergeCell ref="AE70:AF70"/>
    <mergeCell ref="AE79:AF79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</mergeCells>
  <conditionalFormatting sqref="AE6:AE7 AE15:AE17 AE59:AE62 AE79:AE94 AE19:AE42 AE44:AE50 AE67:AE75">
    <cfRule type="iconSet" priority="63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7" priority="62" operator="equal">
      <formula>"UGOVOR IZVRŠEN"</formula>
    </cfRule>
  </conditionalFormatting>
  <conditionalFormatting sqref="AE9">
    <cfRule type="cellIs" dxfId="6" priority="47" operator="equal">
      <formula>"UGOVOR IZVRŠEN"</formula>
    </cfRule>
    <cfRule type="iconSet" priority="48">
      <iconSet iconSet="3TrafficLights2">
        <cfvo type="percent" val="0"/>
        <cfvo type="percent" val="33"/>
        <cfvo type="percent" val="67"/>
      </iconSet>
    </cfRule>
  </conditionalFormatting>
  <conditionalFormatting sqref="AE13">
    <cfRule type="cellIs" dxfId="5" priority="37" operator="equal">
      <formula>"UGOVOR IZVRŠEN"</formula>
    </cfRule>
    <cfRule type="iconSet" priority="39">
      <iconSet iconSet="3TrafficLights2">
        <cfvo type="percent" val="0"/>
        <cfvo type="percent" val="33"/>
        <cfvo type="percent" val="67"/>
      </iconSet>
    </cfRule>
  </conditionalFormatting>
  <conditionalFormatting sqref="AE15:AE94">
    <cfRule type="cellIs" dxfId="4" priority="19" operator="equal">
      <formula>"UGOVOR IZVRŠEN"</formula>
    </cfRule>
  </conditionalFormatting>
  <conditionalFormatting sqref="AE18">
    <cfRule type="dataBar" priority="5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  <cfRule type="iconSet" priority="53">
      <iconSet iconSet="3TrafficLights2">
        <cfvo type="percent" val="0"/>
        <cfvo type="percent" val="33"/>
        <cfvo type="percent" val="67"/>
      </iconSet>
    </cfRule>
  </conditionalFormatting>
  <conditionalFormatting sqref="AE43">
    <cfRule type="iconSet" priority="45">
      <iconSet iconSet="3TrafficLights2">
        <cfvo type="percent" val="0"/>
        <cfvo type="percent" val="33"/>
        <cfvo type="percent" val="67"/>
      </iconSet>
    </cfRule>
  </conditionalFormatting>
  <conditionalFormatting sqref="AE46"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AE48:AE49">
    <cfRule type="iconSet" priority="8">
      <iconSet iconSet="3TrafficLights2">
        <cfvo type="percent" val="0"/>
        <cfvo type="percent" val="33"/>
        <cfvo type="percent" val="67"/>
      </iconSet>
    </cfRule>
  </conditionalFormatting>
  <conditionalFormatting sqref="AE51:AE54">
    <cfRule type="dataBar" priority="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{9712F3EE-E02E-4FD4-8F4C-88C0BBB0E4A0}</x14:id>
        </ext>
      </extLst>
    </cfRule>
    <cfRule type="iconSet" priority="42">
      <iconSet iconSet="3TrafficLights2">
        <cfvo type="percent" val="0"/>
        <cfvo type="percent" val="33"/>
        <cfvo type="percent" val="67"/>
      </iconSet>
    </cfRule>
  </conditionalFormatting>
  <conditionalFormatting sqref="AE55:AE56">
    <cfRule type="iconSet" priority="18">
      <iconSet iconSet="3TrafficLights2">
        <cfvo type="percent" val="0"/>
        <cfvo type="percent" val="33"/>
        <cfvo type="percent" val="67"/>
      </iconSet>
    </cfRule>
  </conditionalFormatting>
  <conditionalFormatting sqref="AE57">
    <cfRule type="dataBar" priority="3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{9AD44701-C00E-4771-A90A-C66B217760A8}</x14:id>
        </ext>
      </extLst>
    </cfRule>
    <cfRule type="iconSet" priority="36">
      <iconSet iconSet="3TrafficLights2">
        <cfvo type="percent" val="0"/>
        <cfvo type="percent" val="33"/>
        <cfvo type="percent" val="67"/>
      </iconSet>
    </cfRule>
  </conditionalFormatting>
  <conditionalFormatting sqref="AE58">
    <cfRule type="iconSet" priority="9">
      <iconSet iconSet="3TrafficLights2">
        <cfvo type="percent" val="0"/>
        <cfvo type="percent" val="33"/>
        <cfvo type="percent" val="67"/>
      </iconSet>
    </cfRule>
  </conditionalFormatting>
  <conditionalFormatting sqref="AE59:AE62">
    <cfRule type="dataBar" priority="2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{935328AC-702C-4BEC-8556-C24071123D74}</x14:id>
        </ext>
      </extLst>
    </cfRule>
    <cfRule type="iconSet" priority="21">
      <iconSet iconSet="3TrafficLights2">
        <cfvo type="percent" val="0"/>
        <cfvo type="percent" val="33"/>
        <cfvo type="percent" val="67"/>
      </iconSet>
    </cfRule>
  </conditionalFormatting>
  <conditionalFormatting sqref="AE63:AE66">
    <cfRule type="iconSet" priority="33">
      <iconSet iconSet="3TrafficLights2">
        <cfvo type="percent" val="0"/>
        <cfvo type="percent" val="33"/>
        <cfvo type="percent" val="67"/>
      </iconSet>
    </cfRule>
  </conditionalFormatting>
  <conditionalFormatting sqref="AE64">
    <cfRule type="iconSet" priority="24">
      <iconSet iconSet="3TrafficLights2">
        <cfvo type="percent" val="0"/>
        <cfvo type="percent" val="33"/>
        <cfvo type="percent" val="67"/>
      </iconSet>
    </cfRule>
    <cfRule type="dataBar" priority="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{0FE04444-D770-4C9D-9A20-A4C918766594}</x14:id>
        </ext>
      </extLst>
    </cfRule>
  </conditionalFormatting>
  <conditionalFormatting sqref="AE65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{D6DA5B9C-0BA0-4B07-BEB7-0037713E554B}</x14:id>
        </ext>
      </extLst>
    </cfRule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AE6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{06A565E5-0438-47EB-AB00-97D96CDA7F2F}</x14:id>
        </ext>
      </extLst>
    </cfRule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{93E6236A-81DD-49E4-BD57-4E4DFF01578E}</x14:id>
        </ext>
      </extLst>
    </cfRule>
    <cfRule type="iconSet" priority="5">
      <iconSet iconSet="3TrafficLights2">
        <cfvo type="percent" val="0"/>
        <cfvo type="percent" val="33"/>
        <cfvo type="percent" val="67"/>
      </iconSet>
    </cfRule>
    <cfRule type="iconSet" priority="30">
      <iconSet iconSet="3TrafficLights2">
        <cfvo type="percent" val="0"/>
        <cfvo type="percent" val="33"/>
        <cfvo type="percent" val="67"/>
      </iconSet>
    </cfRule>
  </conditionalFormatting>
  <conditionalFormatting sqref="AE67">
    <cfRule type="iconSet" priority="1">
      <iconSet iconSet="3TrafficLights2">
        <cfvo type="percent" val="0"/>
        <cfvo type="percent" val="33"/>
        <cfvo type="percent" val="67"/>
      </iconSet>
    </cfRule>
  </conditionalFormatting>
  <conditionalFormatting sqref="AE67:AE70">
    <cfRule type="iconSet" priority="17">
      <iconSet iconSet="3TrafficLights2">
        <cfvo type="percent" val="0"/>
        <cfvo type="percent" val="33"/>
        <cfvo type="percent" val="67"/>
      </iconSet>
    </cfRule>
  </conditionalFormatting>
  <conditionalFormatting sqref="AE76">
    <cfRule type="iconSet" priority="12">
      <iconSet iconSet="3TrafficLights2">
        <cfvo type="percent" val="0"/>
        <cfvo type="percent" val="33"/>
        <cfvo type="percent" val="67"/>
      </iconSet>
    </cfRule>
  </conditionalFormatting>
  <conditionalFormatting sqref="AE77">
    <cfRule type="iconSet" priority="14">
      <iconSet iconSet="3TrafficLights2">
        <cfvo type="percent" val="0"/>
        <cfvo type="percent" val="33"/>
        <cfvo type="percent" val="67"/>
      </iconSet>
    </cfRule>
  </conditionalFormatting>
  <conditionalFormatting sqref="AE78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AE79"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29:AG29 AE30:AF42 AF51:AF54 AF57 AE79:AF94 AE19:AF28 AE58:AF62 AE55:AF56 AE44:AF50 AE67:AF75">
    <cfRule type="dataBar" priority="6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8 AE10:AF12 AE14:AF14">
    <cfRule type="iconSet" priority="58">
      <iconSet iconSet="3TrafficLights2">
        <cfvo type="percent" val="0"/>
        <cfvo type="percent" val="33"/>
        <cfvo type="percent" val="67"/>
      </iconSet>
    </cfRule>
    <cfRule type="cellIs" dxfId="3" priority="57" operator="equal">
      <formula>"UGOVOR IZVRŠEN"</formula>
    </cfRule>
    <cfRule type="dataBar" priority="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</conditionalFormatting>
  <conditionalFormatting sqref="AE9:AF9">
    <cfRule type="dataBar" priority="4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{5195CF96-6786-4764-8A53-3AFB5FBC40D9}</x14:id>
        </ext>
      </extLst>
    </cfRule>
  </conditionalFormatting>
  <conditionalFormatting sqref="AE13:AF13">
    <cfRule type="dataBar" priority="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{2125E56D-1F08-4BD1-BC71-3E6D45DBDE4A}</x14:id>
        </ext>
      </extLst>
    </cfRule>
  </conditionalFormatting>
  <conditionalFormatting sqref="AE43:AF43">
    <cfRule type="dataBar" priority="4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{42DC851F-DCC7-4071-90BF-AF6C0AFB9A9B}</x14:id>
        </ext>
      </extLst>
    </cfRule>
  </conditionalFormatting>
  <conditionalFormatting sqref="AE63:AF63">
    <cfRule type="dataBar" priority="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{158A053C-ADBD-46CE-8427-EBEF6681DEE5}</x14:id>
        </ext>
      </extLst>
    </cfRule>
  </conditionalFormatting>
  <conditionalFormatting sqref="AE64:AF64">
    <cfRule type="dataBar" priority="2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{162BA724-2516-4CE6-8F8B-E3650CAC02FF}</x14:id>
        </ext>
      </extLst>
    </cfRule>
  </conditionalFormatting>
  <conditionalFormatting sqref="AE65:AF65">
    <cfRule type="dataBar" priority="2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{8D63220F-6D64-4546-84EB-157218D04B4C}</x14:id>
        </ext>
      </extLst>
    </cfRule>
  </conditionalFormatting>
  <conditionalFormatting sqref="AE66:AF66">
    <cfRule type="dataBar" priority="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{98D61455-A069-4AF7-AF08-5566BF06B355}</x14:id>
        </ext>
      </extLst>
    </cfRule>
  </conditionalFormatting>
  <conditionalFormatting sqref="AE76:AF76">
    <cfRule type="dataBar" priority="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{0C5B9BB8-8C95-4C42-9059-23D97321276B}</x14:id>
        </ext>
      </extLst>
    </cfRule>
  </conditionalFormatting>
  <conditionalFormatting sqref="AE77:AF77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{9486066D-81C5-4716-B56F-688CAAB9A39B}</x14:id>
        </ext>
      </extLst>
    </cfRule>
  </conditionalFormatting>
  <conditionalFormatting sqref="AE78:AF78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{3ECD5601-0017-4AF4-916D-CD4F48A1E4C7}</x14:id>
        </ext>
      </extLst>
    </cfRule>
  </conditionalFormatting>
  <conditionalFormatting sqref="AF18">
    <cfRule type="cellIs" dxfId="2" priority="54" operator="equal">
      <formula>"UGOVOR IZVRŠEN"</formula>
    </cfRule>
    <cfRule type="iconSet" priority="55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1" priority="49" operator="equal">
      <formula>"UGOVOR IZVRŠEN"</formula>
    </cfRule>
    <cfRule type="iconSet" priority="50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0" priority="59" operator="equal">
      <formula>"UGOVOR IZVRŠEN"</formula>
    </cfRule>
    <cfRule type="iconSet" priority="60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9712F3EE-E02E-4FD4-8F4C-88C0BBB0E4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AE51:AE54</xm:sqref>
        </x14:conditionalFormatting>
        <x14:conditionalFormatting xmlns:xm="http://schemas.microsoft.com/office/excel/2006/main">
          <x14:cfRule type="dataBar" id="{9AD44701-C00E-4771-A90A-C66B21776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AE57</xm:sqref>
        </x14:conditionalFormatting>
        <x14:conditionalFormatting xmlns:xm="http://schemas.microsoft.com/office/excel/2006/main">
          <x14:cfRule type="dataBar" id="{935328AC-702C-4BEC-8556-C24071123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AE59:AE62</xm:sqref>
        </x14:conditionalFormatting>
        <x14:conditionalFormatting xmlns:xm="http://schemas.microsoft.com/office/excel/2006/main">
          <x14:cfRule type="dataBar" id="{0FE04444-D770-4C9D-9A20-A4C9187665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</xm:sqref>
        </x14:conditionalFormatting>
        <x14:conditionalFormatting xmlns:xm="http://schemas.microsoft.com/office/excel/2006/main">
          <x14:cfRule type="dataBar" id="{D6DA5B9C-0BA0-4B07-BEB7-0037713E5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</xm:sqref>
        </x14:conditionalFormatting>
        <x14:conditionalFormatting xmlns:xm="http://schemas.microsoft.com/office/excel/2006/main">
          <x14:cfRule type="dataBar" id="{06A565E5-0438-47EB-AB00-97D96CDA7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E6236A-81DD-49E4-BD57-4E4DFF0157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AE29:AG29 AE30:AF42 AF51:AF54 AF57 AE79:AF94 AE19:AF28 AE58:AF62 AE55:AF56 AE44:AF50 AE67:AF75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AE8:AF8 AE10:AF12 AE14:AF14</xm:sqref>
        </x14:conditionalFormatting>
        <x14:conditionalFormatting xmlns:xm="http://schemas.microsoft.com/office/excel/2006/main">
          <x14:cfRule type="dataBar" id="{5195CF96-6786-4764-8A53-3AFB5FBC40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AE9:AF9</xm:sqref>
        </x14:conditionalFormatting>
        <x14:conditionalFormatting xmlns:xm="http://schemas.microsoft.com/office/excel/2006/main">
          <x14:cfRule type="dataBar" id="{2125E56D-1F08-4BD1-BC71-3E6D45DBDE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AE13:AF13</xm:sqref>
        </x14:conditionalFormatting>
        <x14:conditionalFormatting xmlns:xm="http://schemas.microsoft.com/office/excel/2006/main">
          <x14:cfRule type="dataBar" id="{42DC851F-DCC7-4071-90BF-AF6C0AFB9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AE43:AF43</xm:sqref>
        </x14:conditionalFormatting>
        <x14:conditionalFormatting xmlns:xm="http://schemas.microsoft.com/office/excel/2006/main">
          <x14:cfRule type="dataBar" id="{158A053C-ADBD-46CE-8427-EBEF6681DE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AE63:AF63</xm:sqref>
        </x14:conditionalFormatting>
        <x14:conditionalFormatting xmlns:xm="http://schemas.microsoft.com/office/excel/2006/main">
          <x14:cfRule type="dataBar" id="{162BA724-2516-4CE6-8F8B-E3650CAC02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AE64:AF64</xm:sqref>
        </x14:conditionalFormatting>
        <x14:conditionalFormatting xmlns:xm="http://schemas.microsoft.com/office/excel/2006/main">
          <x14:cfRule type="dataBar" id="{8D63220F-6D64-4546-84EB-157218D04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AE65:AF65</xm:sqref>
        </x14:conditionalFormatting>
        <x14:conditionalFormatting xmlns:xm="http://schemas.microsoft.com/office/excel/2006/main">
          <x14:cfRule type="dataBar" id="{98D61455-A069-4AF7-AF08-5566BF06B3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AE66:AF66</xm:sqref>
        </x14:conditionalFormatting>
        <x14:conditionalFormatting xmlns:xm="http://schemas.microsoft.com/office/excel/2006/main">
          <x14:cfRule type="dataBar" id="{0C5B9BB8-8C95-4C42-9059-23D9732127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AE76:AF76</xm:sqref>
        </x14:conditionalFormatting>
        <x14:conditionalFormatting xmlns:xm="http://schemas.microsoft.com/office/excel/2006/main">
          <x14:cfRule type="dataBar" id="{9486066D-81C5-4716-B56F-688CAAB9A3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AE77:AF77</xm:sqref>
        </x14:conditionalFormatting>
        <x14:conditionalFormatting xmlns:xm="http://schemas.microsoft.com/office/excel/2006/main">
          <x14:cfRule type="dataBar" id="{3ECD5601-0017-4AF4-916D-CD4F48A1E4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AE78:AF78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2024-12-11T12:34:59Z</dcterms:modified>
</cp:coreProperties>
</file>