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tabRatio="602" activeTab="4"/>
  </bookViews>
  <sheets>
    <sheet name="Realizacija 2020" sheetId="9" r:id="rId1"/>
    <sheet name="Realizacija 2021-" sheetId="11" r:id="rId2"/>
    <sheet name="2022" sheetId="12" r:id="rId3"/>
    <sheet name="2023" sheetId="13" r:id="rId4"/>
    <sheet name="2024" sheetId="14" r:id="rId5"/>
  </sheets>
  <definedNames>
    <definedName name="_xlnm._FilterDatabase" localSheetId="4" hidden="1">'2024'!$A$5:$AU$90</definedName>
  </definedNames>
  <calcPr calcId="144525"/>
</workbook>
</file>

<file path=xl/calcChain.xml><?xml version="1.0" encoding="utf-8"?>
<calcChain xmlns="http://schemas.openxmlformats.org/spreadsheetml/2006/main">
  <c r="AE85" i="13" l="1"/>
  <c r="X90" i="14"/>
  <c r="W90" i="14"/>
  <c r="V90" i="14"/>
  <c r="U90" i="14"/>
  <c r="T90" i="14"/>
  <c r="S90" i="14"/>
  <c r="R90" i="14"/>
  <c r="Q90" i="14"/>
  <c r="P90" i="14"/>
  <c r="O90" i="14"/>
  <c r="N90" i="14"/>
  <c r="M90" i="14"/>
  <c r="L90" i="14"/>
  <c r="A1" i="14"/>
  <c r="AE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90" i="14" l="1"/>
  <c r="K86" i="13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<sst xmlns="http://schemas.openxmlformats.org/spreadsheetml/2006/main" count="2396" uniqueCount="1032">
  <si>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</si>
  <si>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</si>
  <si>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</si>
  <si>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</si>
  <si>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</si>
  <si>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</si>
  <si>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</si>
  <si>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</si>
  <si>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</si>
  <si>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</si>
  <si>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</si>
  <si>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</si>
  <si>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</si>
  <si>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</si>
  <si>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</si>
  <si>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</si>
  <si>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</si>
  <si>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</si>
  <si>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</si>
  <si>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</si>
  <si>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</si>
  <si>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</si>
  <si>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</si>
  <si>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</si>
  <si>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</si>
  <si>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</si>
  <si>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</si>
  <si>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</si>
  <si>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</si>
  <si>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</si>
  <si>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</si>
  <si>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</si>
  <si>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</si>
  <si>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</si>
  <si>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</si>
  <si>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</si>
  <si>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</si>
  <si>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</si>
  <si>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</si>
  <si>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</si>
  <si>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</si>
  <si>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</si>
  <si>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</si>
  <si>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</si>
  <si>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</si>
  <si>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</si>
  <si>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</si>
  <si>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</si>
  <si>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</si>
  <si>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</si>
  <si>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</si>
  <si>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</si>
  <si>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</si>
  <si>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</si>
  <si>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</si>
  <si>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</si>
  <si>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</si>
  <si>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</si>
  <si>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</si>
  <si>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</si>
  <si>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</si>
  <si>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</si>
  <si>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</si>
  <si>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</si>
  <si>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</si>
  <si>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</si>
  <si>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</si>
  <si>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</si>
  <si>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</si>
  <si>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</si>
  <si>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</si>
  <si>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</si>
  <si>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</si>
  <si>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</si>
  <si>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</si>
  <si>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</si>
  <si>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</si>
  <si>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</si>
  <si>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</si>
  <si>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</si>
  <si>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</si>
  <si>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</si>
  <si>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</si>
  <si>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</si>
  <si>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</si>
  <si>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</si>
  <si>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</si>
  <si>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</si>
  <si>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</si>
  <si>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</si>
  <si>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</si>
  <si>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</si>
  <si>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</si>
  <si>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</si>
  <si>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</si>
  <si>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</si>
  <si>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</si>
  <si>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</si>
  <si>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</si>
  <si>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</si>
  <si>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</si>
  <si>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</si>
  <si>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</si>
  <si>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</si>
  <si>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</si>
  <si>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</si>
  <si>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</si>
  <si>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</si>
  <si>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</si>
  <si>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</si>
  <si>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</si>
  <si>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</si>
  <si>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</si>
  <si>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</si>
  <si>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</si>
  <si>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</si>
  <si>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</si>
  <si>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</si>
  <si>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</si>
  <si>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</si>
  <si>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</si>
  <si>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</si>
  <si>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</si>
  <si>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</si>
  <si>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</si>
  <si>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</si>
  <si>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</si>
  <si>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</si>
  <si>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</si>
  <si>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</si>
  <si>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</si>
  <si>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</si>
  <si>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</si>
  <si>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</si>
  <si>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</si>
  <si>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</si>
  <si>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</si>
  <si>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</si>
  <si>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</si>
  <si>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</si>
  <si>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</si>
  <si>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</si>
  <si>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</si>
  <si>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</si>
  <si>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</si>
  <si>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</si>
  <si>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</si>
  <si>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</si>
  <si>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</si>
  <si>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</si>
  <si>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</si>
  <si>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</si>
  <si>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</si>
  <si>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</si>
  <si>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</si>
  <si>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</si>
  <si>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</si>
  <si>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</si>
  <si>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</si>
  <si>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</si>
  <si>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</si>
  <si>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</si>
  <si>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</si>
  <si>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</si>
  <si>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</si>
  <si>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</si>
  <si>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</si>
  <si>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</si>
  <si>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</si>
  <si>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</si>
  <si>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</si>
  <si>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</si>
  <si>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</si>
  <si>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</si>
  <si>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</si>
  <si>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</si>
  <si>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</si>
  <si>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</si>
  <si>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</si>
  <si>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</si>
  <si>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</si>
  <si>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</si>
  <si>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</si>
  <si>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</si>
  <si>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</si>
  <si>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</si>
  <si>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</si>
  <si>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</si>
  <si>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</si>
  <si>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</si>
  <si>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</si>
  <si>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</si>
  <si>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</si>
  <si>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</si>
  <si>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</si>
  <si>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</si>
  <si>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</si>
  <si>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</si>
  <si>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</si>
  <si>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</si>
  <si>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</si>
  <si>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</si>
  <si>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</si>
  <si>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</si>
  <si>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</si>
  <si>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</si>
  <si>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</si>
  <si>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</si>
  <si>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</si>
  <si>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</si>
  <si>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</si>
  <si>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</si>
  <si>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</si>
  <si>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</si>
  <si>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</si>
  <si>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</si>
  <si>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</si>
  <si>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</si>
  <si>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</si>
  <si>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</si>
  <si>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</si>
  <si>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</si>
  <si>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</si>
  <si>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</si>
  <si>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</si>
  <si>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</si>
  <si>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</si>
  <si>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</si>
  <si>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</si>
  <si>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</si>
  <si>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</si>
  <si>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</si>
  <si>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</si>
  <si>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</si>
  <si>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</si>
  <si>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</si>
  <si>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</si>
  <si>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</si>
  <si>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</si>
  <si>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</si>
  <si>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</si>
  <si>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</si>
  <si>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</si>
  <si>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</si>
  <si>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</si>
  <si>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</si>
  <si>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</si>
  <si>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</si>
  <si>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</si>
  <si>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</si>
  <si>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</si>
  <si>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</si>
  <si>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</si>
  <si>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</si>
  <si>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</si>
  <si>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</si>
  <si>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</si>
  <si>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</si>
  <si>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</si>
  <si>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</si>
  <si>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</si>
  <si>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</si>
  <si>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</si>
  <si>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</si>
  <si>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</si>
  <si>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</si>
  <si>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</si>
  <si>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</si>
  <si>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</si>
  <si>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</si>
  <si>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</si>
  <si>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</si>
  <si>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</si>
  <si>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</si>
  <si>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</si>
  <si>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</si>
  <si>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</si>
  <si>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</si>
  <si>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</si>
  <si>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</si>
  <si>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</si>
  <si>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</si>
  <si>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</si>
  <si>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</si>
  <si>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</si>
  <si>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</si>
  <si>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</si>
  <si>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</si>
  <si>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</si>
  <si>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</si>
  <si>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</si>
  <si>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</si>
  <si>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</si>
  <si>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</si>
  <si>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</si>
  <si>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</si>
  <si>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</si>
  <si>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</si>
  <si>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</si>
  <si>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</si>
  <si>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</si>
  <si>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</si>
  <si>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</si>
  <si>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</si>
  <si>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</si>
  <si>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</si>
  <si>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</si>
  <si>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</si>
  <si>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</si>
  <si>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</si>
  <si>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</si>
  <si>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</si>
  <si>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</si>
  <si>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</si>
  <si>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</si>
  <si>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</si>
  <si>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</si>
  <si>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</si>
  <si>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</si>
  <si>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</si>
  <si>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</si>
  <si>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</si>
  <si>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</si>
  <si>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</si>
  <si>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</si>
  <si>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</si>
  <si>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</si>
  <si>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</si>
  <si>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</si>
  <si>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</si>
  <si>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</si>
  <si>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</si>
  <si>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</si>
  <si>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</si>
  <si>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</si>
  <si>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</si>
  <si>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</si>
  <si>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</si>
  <si>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</si>
  <si>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</si>
  <si>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</si>
  <si>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</si>
  <si>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</si>
  <si>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</si>
  <si>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</si>
  <si>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</si>
  <si>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</si>
  <si>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</si>
  <si>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</si>
  <si>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</si>
  <si>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</si>
  <si>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</si>
  <si>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</si>
  <si>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</si>
  <si>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</si>
  <si>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</si>
  <si>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</si>
  <si>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</si>
  <si>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</si>
  <si>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</si>
  <si>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</si>
  <si>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</si>
  <si>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</si>
  <si>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</si>
  <si>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</si>
  <si>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</si>
  <si>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</si>
  <si>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</si>
  <si>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</si>
  <si>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</si>
  <si>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</si>
  <si>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</si>
  <si>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</si>
  <si>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</si>
  <si>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</si>
  <si>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</si>
  <si>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</si>
  <si>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</si>
  <si>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</si>
  <si>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</si>
  <si>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</si>
  <si>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</si>
  <si>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</si>
  <si>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</si>
  <si>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</si>
  <si>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</si>
  <si>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</si>
  <si>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</si>
  <si>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</si>
  <si>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</si>
  <si>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</si>
  <si>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</si>
  <si>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</si>
  <si>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</si>
  <si>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</si>
  <si>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</si>
  <si>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</si>
  <si>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</si>
  <si>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</si>
  <si>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</si>
  <si>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</si>
  <si>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</si>
  <si>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</si>
  <si>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</si>
  <si>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</si>
  <si>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</si>
  <si>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</si>
  <si>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</si>
  <si>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</si>
  <si>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</si>
  <si>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</si>
  <si>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</si>
  <si>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</si>
  <si>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</si>
  <si>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</si>
  <si>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</si>
  <si>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</si>
  <si>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</si>
  <si>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</si>
  <si>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</si>
  <si>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</si>
  <si>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</si>
  <si>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</si>
  <si>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</si>
  <si>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</si>
  <si>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</si>
  <si>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</si>
  <si>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</si>
  <si>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</si>
  <si>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</si>
  <si>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</si>
  <si>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</si>
  <si>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</si>
  <si>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</si>
  <si>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</si>
  <si>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</si>
  <si>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</si>
  <si>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</si>
  <si>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</si>
  <si>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</si>
  <si>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</si>
  <si>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</si>
  <si>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</si>
  <si>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</si>
  <si>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</si>
  <si>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</si>
  <si>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</si>
  <si>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</si>
  <si>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</si>
  <si>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</si>
  <si>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</si>
  <si>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</si>
  <si>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</si>
  <si>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</si>
  <si>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</si>
  <si>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</si>
  <si>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</si>
  <si>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</si>
  <si>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</si>
  <si>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</si>
  <si>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</si>
  <si>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</si>
  <si>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</si>
  <si>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</si>
  <si>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</si>
  <si>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</si>
  <si>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</si>
  <si>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</si>
  <si>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</si>
  <si>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</si>
  <si>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</si>
  <si>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</si>
  <si>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</si>
  <si>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</si>
  <si>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</si>
  <si>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</si>
  <si>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</si>
  <si>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</si>
  <si>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</si>
  <si>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</si>
  <si>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</si>
  <si>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</si>
  <si>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</si>
  <si>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</si>
  <si>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</si>
  <si>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</si>
  <si>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</si>
  <si>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</si>
  <si>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</si>
  <si>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</si>
  <si>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</si>
  <si>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</si>
  <si>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</si>
  <si>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</si>
  <si>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</si>
  <si>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</si>
  <si>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</si>
  <si>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</si>
  <si>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</si>
  <si>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</si>
  <si>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</si>
  <si>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</si>
  <si>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</si>
  <si>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</si>
  <si>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</si>
  <si>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</si>
  <si>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</si>
  <si>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</si>
  <si>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</si>
  <si>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</si>
  <si>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</si>
  <si>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</si>
  <si>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</si>
  <si>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</si>
  <si>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</si>
  <si>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</si>
  <si>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</si>
  <si>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</si>
  <si>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</si>
  <si>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</si>
  <si>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</si>
  <si>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</si>
  <si>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</si>
  <si>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</si>
  <si>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</si>
  <si>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</si>
  <si>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</si>
  <si>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</si>
  <si>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</si>
  <si>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</si>
  <si>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</si>
  <si>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</si>
  <si>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</si>
  <si>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</si>
  <si>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</si>
  <si>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</si>
  <si>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</si>
  <si>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</si>
  <si>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</si>
  <si>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</si>
  <si>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</si>
  <si>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</si>
  <si>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</si>
  <si>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</si>
  <si>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</si>
  <si>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</si>
  <si>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</si>
  <si>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</si>
  <si>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</si>
  <si>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</si>
  <si>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</si>
  <si>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</si>
  <si>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</si>
  <si>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</si>
  <si>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</si>
  <si>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</si>
  <si>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</si>
  <si>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</si>
  <si>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</si>
  <si>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</si>
  <si>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</si>
  <si>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</si>
  <si>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</si>
  <si>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</si>
  <si>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</si>
  <si>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</si>
  <si>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</si>
  <si>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</si>
  <si>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</si>
  <si>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</si>
  <si>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</si>
  <si>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</si>
  <si>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</si>
  <si>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</si>
  <si>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</si>
  <si>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</si>
  <si>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</si>
  <si>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</si>
  <si>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</si>
  <si>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</si>
  <si>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</si>
  <si>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</si>
  <si>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</si>
  <si>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</si>
  <si>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</si>
  <si>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</si>
  <si>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</si>
  <si>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</si>
  <si>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</si>
  <si>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</si>
  <si>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</si>
  <si>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</si>
  <si>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</si>
  <si>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</si>
  <si>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</si>
  <si>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</si>
  <si>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</si>
  <si>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</si>
  <si>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</si>
  <si>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</si>
  <si>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</si>
  <si>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</si>
  <si>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</si>
  <si>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</si>
  <si>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</si>
  <si>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</si>
  <si>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</si>
  <si>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</si>
  <si>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</si>
  <si>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</si>
  <si>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</si>
  <si>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</si>
  <si>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</si>
  <si>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</si>
  <si>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</si>
  <si>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</si>
  <si>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</si>
  <si>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</si>
  <si>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</si>
  <si>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</si>
  <si>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</si>
  <si>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</si>
  <si>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</si>
  <si>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</si>
  <si>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</si>
  <si>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</si>
  <si>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</si>
  <si>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</si>
  <si>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</si>
  <si>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</si>
  <si>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</si>
  <si>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</si>
  <si>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</si>
  <si>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</si>
  <si>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</si>
  <si>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</si>
  <si>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</si>
  <si>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</si>
  <si>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</si>
  <si>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</si>
  <si>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</si>
  <si>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</si>
  <si>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</si>
  <si>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</si>
  <si>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</si>
  <si>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</si>
  <si>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</si>
  <si>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</si>
  <si>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</si>
  <si>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</si>
  <si>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</si>
  <si>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</si>
  <si>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</si>
  <si>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</si>
  <si>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</si>
  <si>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</si>
  <si>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</si>
  <si>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</si>
  <si>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</si>
  <si>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</si>
  <si>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</si>
  <si>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</si>
  <si>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</si>
  <si>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</si>
  <si>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</si>
  <si>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</si>
  <si>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</si>
  <si>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</si>
  <si>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</si>
  <si>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</si>
  <si>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</si>
  <si>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</si>
  <si>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</si>
  <si>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</si>
  <si>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</si>
  <si>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</si>
  <si>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</si>
  <si>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</si>
  <si>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</si>
  <si>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</si>
  <si>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</si>
  <si>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</si>
  <si>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</si>
  <si>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</si>
  <si>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</si>
  <si>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</si>
  <si>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</si>
  <si>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</si>
  <si>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</si>
  <si>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</si>
  <si>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</si>
  <si>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</si>
  <si>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</si>
  <si>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</si>
  <si>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</si>
  <si>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</si>
  <si>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</si>
  <si>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</si>
  <si>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</si>
  <si>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</si>
  <si>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</si>
  <si>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</si>
  <si>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</si>
  <si>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</si>
  <si>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</si>
  <si>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</si>
  <si>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</si>
  <si>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</si>
  <si>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</si>
  <si>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</si>
  <si>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</si>
  <si>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</si>
  <si>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</si>
  <si>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</si>
  <si>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</si>
  <si>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</si>
  <si>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23.05.2023.</t>
  </si>
  <si>
    <t xml:space="preserve">ugovor isteko </t>
  </si>
  <si>
    <t xml:space="preserve">Ugovor realizovan </t>
  </si>
  <si>
    <t>17.03.2024.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</si>
  <si>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</si>
  <si>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</si>
  <si>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</si>
  <si>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</si>
  <si>
    <t>TREASURE doo Zenica</t>
  </si>
  <si>
    <t>Nabavka čeličnih cijevi i pratećih materijala za krovne konstrukcije</t>
  </si>
  <si>
    <t>24-10/23</t>
  </si>
  <si>
    <t>04.07.2024.</t>
  </si>
  <si>
    <t>Vrijednost: 11.880,00                 Rok izvršenja:   1 godina                           Rok plaćanja:                                Garantni rok:</t>
  </si>
  <si>
    <t>24-11/23</t>
  </si>
  <si>
    <t>Ugovor realizovan (neupotpunosti)</t>
  </si>
  <si>
    <t>Nabavka usluge-atest i servis elektro,gromobranskih,PP aparata i vodovodnih instalacija</t>
  </si>
  <si>
    <t>29-5/23</t>
  </si>
  <si>
    <t>28.07.2023.</t>
  </si>
  <si>
    <t>18.07.2024.</t>
  </si>
  <si>
    <t>Vrijednost: 5.915,00                 Rok izvršenja:   1 godina                           Rok plaćanja:                                Garantni rok:</t>
  </si>
  <si>
    <t>35-12/23</t>
  </si>
  <si>
    <t>Ugovor br.2 dio okvirnog ugovora br..35-10/22</t>
  </si>
  <si>
    <t>31.07.2023.</t>
  </si>
  <si>
    <t>Vrijednost: 5.000,00                 Rok izvršenja:31.12.2023.                           Rok plaćanja:                                Garantni rok:</t>
  </si>
  <si>
    <t>Penny plus doo</t>
  </si>
  <si>
    <t>Sukcesivna isporuka građevinskog materijala(bravarski,molerski vi sl.)</t>
  </si>
  <si>
    <t>25-14/23</t>
  </si>
  <si>
    <t>31.07.2024.</t>
  </si>
  <si>
    <t>Vrijednost: 38.000,00                 Rok izvršenja:   1 godina                           Rok plaćanja:                                Garantni rok:</t>
  </si>
  <si>
    <t>Nabavka građevinskog materijala(bravarski,molerski isl.)</t>
  </si>
  <si>
    <t>25-15/23</t>
  </si>
  <si>
    <t>Ugovor br.1 dio okvirnog</t>
  </si>
  <si>
    <t>Vrijednost: 15.000,00                 Rok izvršenja:   1 godina                           Rok plaćanja:                                Garantni rok:</t>
  </si>
  <si>
    <t>Nabavka usluge elektronske zaštite od požara i provala i provjere sistema vatrodojave i protuprovale(LOT 1)</t>
  </si>
  <si>
    <t>26-19/23</t>
  </si>
  <si>
    <t>01.08.2023.</t>
  </si>
  <si>
    <t>01.08.2024.</t>
  </si>
  <si>
    <t>Vrijednost: 6.130,00                 Rok izvršenja:   1 godina                           Rok plaćanja:                                Garantni rok:</t>
  </si>
  <si>
    <t>Nabavka usluge elektronske zaštite od požara i provala i provjere sistema vatrodojave i protuprovale(LOT 2)</t>
  </si>
  <si>
    <t>26-20/23</t>
  </si>
  <si>
    <t>Vrijednost: 5.290,00                 Rok izvršenja:1 godina                           Rok plaćanja:                                Garantni rok:</t>
  </si>
  <si>
    <t>AN Consulting doo</t>
  </si>
  <si>
    <t>Nabavka usluge izrade nacrta za odobrenje, radnih nacrta i specifikacija</t>
  </si>
  <si>
    <t>31-5/23</t>
  </si>
  <si>
    <t>Do izrade projektne dokumentacije ne duže od 15 dana</t>
  </si>
  <si>
    <t xml:space="preserve">Vrijednost: 1.500,00                 Rok izvršenja: određeno vrijeme                                                          </t>
  </si>
  <si>
    <t xml:space="preserve">ugovor u realizaciji </t>
  </si>
  <si>
    <t>ADRIATIC OSIGURANJE dd Sarajevo</t>
  </si>
  <si>
    <t>30-23/23</t>
  </si>
  <si>
    <t>22.08.2023.</t>
  </si>
  <si>
    <t>22.08.2024.</t>
  </si>
  <si>
    <t>Vrijednost: 4.800,00                 Rok izvršenja:1 godina                           Rok plaćanja:                                Garantni rok:</t>
  </si>
  <si>
    <t>30-22/23</t>
  </si>
  <si>
    <t>26.08.2023.</t>
  </si>
  <si>
    <t xml:space="preserve">Vrijednost: 2.504,41                 Rok izvršenja: 1 godina                                                          </t>
  </si>
  <si>
    <t>SISTEM FRIGO doo Kiseljak</t>
  </si>
  <si>
    <t>Ispruka rashladne opreme</t>
  </si>
  <si>
    <t>33-9/23</t>
  </si>
  <si>
    <t>13.09.2023.</t>
  </si>
  <si>
    <t>13.09.2024.</t>
  </si>
  <si>
    <t>Vrijednost: 46.925,00                 Rok izvršenja:1 godina                           Rok plaćanja:                                Garantni rok:</t>
  </si>
  <si>
    <t>Nabavka rashladne opreme</t>
  </si>
  <si>
    <t>Sastavni dio Okvirnog sporazuma</t>
  </si>
  <si>
    <t>Nabavka revizijskih usluga</t>
  </si>
  <si>
    <t>35-5/23</t>
  </si>
  <si>
    <t>29.09.2023.</t>
  </si>
  <si>
    <t>2 sednice (10 radnih dana) od uvođenja u posao</t>
  </si>
  <si>
    <t>Vrijednost: 6.000,00                 Rok izvršenja: 10 radnih dana od uvođenja u posao                           Rok plaćanja:                                Garantni rok:</t>
  </si>
  <si>
    <t>Ugovor istekao</t>
  </si>
  <si>
    <t>65.</t>
  </si>
  <si>
    <t>Energopetrol dd Sarajevo</t>
  </si>
  <si>
    <t>32-9/23</t>
  </si>
  <si>
    <t>21.08.2023.</t>
  </si>
  <si>
    <t>21.08.2024.</t>
  </si>
  <si>
    <t>Vrijednost: 13.996,03                 Rok izvršenja:1 godina                           Rok plaćanja:                                Garantni rok:</t>
  </si>
  <si>
    <t>66.</t>
  </si>
  <si>
    <t>32-10/23</t>
  </si>
  <si>
    <t>Ugovor na osnovu okvirnog sporazuma</t>
  </si>
  <si>
    <t>Vrijednost: 5.850,00                 Rok izvršenja: 1 godina                           Rok plaćanja:                                Garantni rok:</t>
  </si>
  <si>
    <t>Ugovor izveden iz okvirnog sporazuma</t>
  </si>
  <si>
    <t>67.</t>
  </si>
  <si>
    <t>LOT 1 - OSIGURANJE IMOVINE</t>
  </si>
  <si>
    <t>30-21/23</t>
  </si>
  <si>
    <t>26.08.2024.</t>
  </si>
  <si>
    <t>Vrijednost: 4.831,70                 Rok izvršenja:1 godina                           Rok plaćanja:                                Garantni rok:</t>
  </si>
  <si>
    <t>68.</t>
  </si>
  <si>
    <t>Usluga procjene rizika na radnim mjeystima rada kod poslodavca sa izradom akta o procjeni rizika</t>
  </si>
  <si>
    <t>36-5/23</t>
  </si>
  <si>
    <t>Vrijednost: 5.455,00                 Rok izvršenja: 04 do 10 mjeseci                                     Rok plaćanja:                                Garantni rok:</t>
  </si>
  <si>
    <t>FIRING doo Visoko</t>
  </si>
  <si>
    <t>12.10.2023.</t>
  </si>
  <si>
    <t>Ugovor realizonan</t>
  </si>
  <si>
    <t>22.09.2023. (isteko)</t>
  </si>
  <si>
    <t>23.10.2023.</t>
  </si>
  <si>
    <t>Penny plus doo Sarajevo</t>
  </si>
  <si>
    <t>Nabavka građevinskog materijala (bravarski, molerski i sl.)</t>
  </si>
  <si>
    <t>Ugovor br.2 sastavni dio okvirnog ugovora 23-14/23</t>
  </si>
  <si>
    <t>25-16/23</t>
  </si>
  <si>
    <t>24.11.2023.</t>
  </si>
  <si>
    <t>Vrijednost: 15.000,00                 Rok izvršenja:                              Rok plaćanja:                                Garantni rok:</t>
  </si>
  <si>
    <t>Nabavka trapeznog profilisnog lima i pratećih materijala</t>
  </si>
  <si>
    <t>23-4/23</t>
  </si>
  <si>
    <t xml:space="preserve">Vrijednost: 4.701,01              Rok izvršenja:                           Rok plaćanja:              </t>
  </si>
  <si>
    <t>PROX doo Ilidža</t>
  </si>
  <si>
    <t>701/23</t>
  </si>
  <si>
    <t>Nabavka alata za potrebe sluzbe za razvoj i održavanje(bravarski,limarski,elelektro i građevinski</t>
  </si>
  <si>
    <t>Vrijednost:3.834,30               Rok izvšenja:                             Rok plaćanja:</t>
  </si>
  <si>
    <t>1312/23</t>
  </si>
  <si>
    <t>Nabavka usluga izrade idejnih rješenja građevinskih objekata</t>
  </si>
  <si>
    <t>Vrijednost:3.000,00             Rok izvšenja:                             Rok plaćanja:</t>
  </si>
  <si>
    <t>EKO BOX SREBRENICA</t>
  </si>
  <si>
    <t>Nabavka sanitaranog konenjera</t>
  </si>
  <si>
    <t>1255/2023</t>
  </si>
  <si>
    <t>Vrijednost:5.865,00            Rok izvšenja:                             Rok plaćanja:</t>
  </si>
  <si>
    <t>NOX-BIRO doo Sarajevo</t>
  </si>
  <si>
    <t>Nabavka usluga izrade nacrta  za odobrenje nacrta</t>
  </si>
  <si>
    <t>S-13-12-23</t>
  </si>
  <si>
    <t>Vrijednost:3.400,00            Rok izvšenja:                             Rok plaćanja:</t>
  </si>
  <si>
    <t>HP HIDRO PROJEKT doo</t>
  </si>
  <si>
    <t>Nabavka usluge izrada projekta za hidrantsku mrežu</t>
  </si>
  <si>
    <t>2295/23</t>
  </si>
  <si>
    <t>Vrijednost:5.900,00           Rok izvšenja:                             Rok plaćanja:</t>
  </si>
  <si>
    <t xml:space="preserve">Nabavka elektro materijala i rasvjetnih tjela </t>
  </si>
  <si>
    <t>37-14/23</t>
  </si>
  <si>
    <t>Vrijednost:13.651,00           Rok izvšenja:                             Rok plaćanja:</t>
  </si>
  <si>
    <t>DEMA&amp;S doo Mostar</t>
  </si>
  <si>
    <t>Samas doo Sarajevo</t>
  </si>
  <si>
    <t>Nabavka usluge dizajna ,tehničke pripreme i digitalne štampe</t>
  </si>
  <si>
    <t>370/23</t>
  </si>
  <si>
    <t>Vrijednost:5980,00         Rok izvšenja:                             Rok plaćanja:</t>
  </si>
  <si>
    <t>FEA-TRANS doo Sarajevo</t>
  </si>
  <si>
    <t xml:space="preserve">UKUPNO:sa </t>
  </si>
  <si>
    <t>Nabavka transportnih usluga</t>
  </si>
  <si>
    <t>56/23</t>
  </si>
  <si>
    <t>19.12.2023.</t>
  </si>
  <si>
    <t>Vrijednost:2.900,00         Rok izvšenja:                             Rok plaćanja:</t>
  </si>
  <si>
    <t>Nabavaka usluge-atesti i srvis elektro ,gromobranskih,PP aparata vodnih instalacija</t>
  </si>
  <si>
    <t>276/23</t>
  </si>
  <si>
    <t>Vrijednost:3.999,00         Rok izvšenja:                             Rok plaćanja:</t>
  </si>
  <si>
    <t>Stalni sudski tumač za njemački jezik Ana Raos</t>
  </si>
  <si>
    <t>Ugovor o prevodu dokumenata</t>
  </si>
  <si>
    <t>Vrijednost:1.150,00        Rok izvšenja:                             Rok plaćanja:</t>
  </si>
  <si>
    <t>49-9/23</t>
  </si>
  <si>
    <t>Vrijednost : 28.970,00                Rok izvršenja:1 god                        Rok plaćanja:30 dana                      Garantni rok:/</t>
  </si>
  <si>
    <t>ZEP-ING doo</t>
  </si>
  <si>
    <t>0574-24</t>
  </si>
  <si>
    <t>Vrijednost : 3900,00                Rok izvršenja:1 god                        Rok plaćanja:30 dana                      Garantni rok:/</t>
  </si>
  <si>
    <t>Realizacija ugovora U 2024.GODINI (bez pdv)</t>
  </si>
  <si>
    <t>Vrijednost:5.900,00               Rok izvšenja:                             Rok plaćanja:</t>
  </si>
  <si>
    <t>Vrijednost:5980,00                 Rok izvšenja:                             Rok plaćanja:</t>
  </si>
  <si>
    <t>Vrijednost:2.900,00                Rok izvšenja:                             Rok plaćanja:</t>
  </si>
  <si>
    <t>Vrijednost:3.999,00                Rok izvšenja:                             Rok plaćanja:</t>
  </si>
  <si>
    <t xml:space="preserve"> Od ESO </t>
  </si>
  <si>
    <t>Nabavka usluga razvođenja elektroinstalacija</t>
  </si>
  <si>
    <t xml:space="preserve">konkurentski </t>
  </si>
  <si>
    <t>Vrijednost:5.720,00                Rok izvšenja:                             Rok plaćanja:</t>
  </si>
  <si>
    <t>19.12.2024.</t>
  </si>
  <si>
    <t>451/23</t>
  </si>
  <si>
    <t>Vrijednost:2995,00                 Rok izvšenja:                             Rok plaćanja:</t>
  </si>
  <si>
    <t>OBRT VILITRAK</t>
  </si>
  <si>
    <t>Nabavka trakastih zavjesa</t>
  </si>
  <si>
    <t>Vrijednost:3.500,00                 Rok izvšenja:                             Rok plaćanja:</t>
  </si>
  <si>
    <t>5 Dimension doo</t>
  </si>
  <si>
    <t>Vrijednost:9.996,00               Rok izvšenja:                             Rok plaćanja:</t>
  </si>
  <si>
    <t>SO-1/24</t>
  </si>
  <si>
    <t>10/23.</t>
  </si>
  <si>
    <t>48-10/23</t>
  </si>
  <si>
    <t>Vrijednost:,22.800,00              Rok izvšenja:                             Rok plaćanja:</t>
  </si>
  <si>
    <t>Vrijednost:,15.000,00              Rok izvšenja:                             Rok plaćanja:</t>
  </si>
  <si>
    <t>10,608,80</t>
  </si>
  <si>
    <t>55-9/23</t>
  </si>
  <si>
    <t>Vrijednost:,11.999,00              Rok izvšenja:                             Rok plaćanja:</t>
  </si>
  <si>
    <t>JP"Televizija Kantona Sarajevo" doo SarajevoJP"Telev</t>
  </si>
  <si>
    <t>Vrijednost:,6.000,00              Rok izvšenja:                             Rok plaćanja:</t>
  </si>
  <si>
    <t>1/2024</t>
  </si>
  <si>
    <t>Vrijednost:,13.200,00             Rok izvšenja:                             Rok plaćanja:</t>
  </si>
  <si>
    <t>Vrijednost: 5.455,00              Rok izvršenja: 04 do 10 mjeseci                                     Rok plaćanja:                                Garantni rok:</t>
  </si>
  <si>
    <t>GRUPA.ARH doo</t>
  </si>
  <si>
    <t>Nabavka  usluge izrade idejnih rješenja gradevinskih objekata</t>
  </si>
  <si>
    <t>2-2-36/24</t>
  </si>
  <si>
    <t>Vrijednost:,5980,00                Rok izvšenja:                             Rok plaćanja:</t>
  </si>
  <si>
    <t>Vrijednost:,11.860,10                Rok izvšenja:                             Rok plaćanja:</t>
  </si>
  <si>
    <t>47-3/23</t>
  </si>
  <si>
    <t>47-9/23</t>
  </si>
  <si>
    <t>Ugovor br:1</t>
  </si>
  <si>
    <t>Vrijednost:,5000,00               Rok izvšenja:                             Rok plaćanja:</t>
  </si>
  <si>
    <t>Ugovor br:2</t>
  </si>
  <si>
    <t>Vrijednost:,7.800,00              Rok izvšenja:                             Rok plaćanja:</t>
  </si>
  <si>
    <t>08.2.2-22-8656-2/24</t>
  </si>
  <si>
    <t>Vrijednost:,4.500,00               Rok izvšenja:                             Rok plaćanja:</t>
  </si>
  <si>
    <t>Nabavka usluge mobilne telefonije</t>
  </si>
  <si>
    <t>Vrijednost:,5.500,00              Rok izvšenja:                             Rok plaćanja:</t>
  </si>
  <si>
    <t>Nabavka usluge inernet komunikacije</t>
  </si>
  <si>
    <t>08.2.2-22-8656-4/24</t>
  </si>
  <si>
    <t>08.2.2-22-8656-3/24</t>
  </si>
  <si>
    <t>Vrijednost:,6.000,00               Rok izvšenja:                             Rok plaćanja:</t>
  </si>
  <si>
    <t>Vrijednost:,6.962,42                Rok izvšenja:                             Rok plaćanja:</t>
  </si>
  <si>
    <t>Nabavka usluga tehničkog pregleda i registracije vozila</t>
  </si>
  <si>
    <t>01-1503-1/24</t>
  </si>
  <si>
    <t>Vrijednost:,1321,80                 Rok izvšenja:                             Rok plaćanja:</t>
  </si>
  <si>
    <t>2302-24/EA</t>
  </si>
  <si>
    <t>Vrijednost:,30.900,00                Rok izvšenja:                             Rok plaćanja:</t>
  </si>
  <si>
    <t>29.02.2025</t>
  </si>
  <si>
    <t>MEGA -ROL doo</t>
  </si>
  <si>
    <t>Nabavka AL i PVC  portal</t>
  </si>
  <si>
    <t>98-98/23</t>
  </si>
  <si>
    <t>Vrijednost:,6.600,00                Rok izvšenja:                             Rok plaćanja:</t>
  </si>
  <si>
    <t>Vrijednost: 1.100,00                  Rok izvršenja:   1 godina                           Rok plaćanja:                                Garantni rok:</t>
  </si>
  <si>
    <t>OD AGENCIJA ZA GEODETSKE POSLOVE</t>
  </si>
  <si>
    <t>Nabavka geodetskih usluga</t>
  </si>
  <si>
    <t>834/24</t>
  </si>
  <si>
    <t>10/2024</t>
  </si>
  <si>
    <t>Vrijednost: 4.982.70                 Rok izvršenja:   1 godina                           Rok plaćanja:                                Garantni rok:</t>
  </si>
  <si>
    <t>4.304.30</t>
  </si>
  <si>
    <t>15.595.60</t>
  </si>
  <si>
    <t>13.650.99</t>
  </si>
  <si>
    <t>2.900.00</t>
  </si>
  <si>
    <t>2.995.00</t>
  </si>
  <si>
    <t>3.499.32</t>
  </si>
  <si>
    <t>11.999.00</t>
  </si>
  <si>
    <t>5.980.00</t>
  </si>
  <si>
    <t>3.098.98</t>
  </si>
  <si>
    <t>4.391.20</t>
  </si>
  <si>
    <t>014-02/24</t>
  </si>
  <si>
    <t>20.02.2024</t>
  </si>
  <si>
    <t>20.02.2025</t>
  </si>
  <si>
    <t>Vrijednost: 480,00                  Rok izvršenja:  1 godina                            Rok plaćanja:                                Garantni rok:</t>
  </si>
  <si>
    <t>REGULATOR doo</t>
  </si>
  <si>
    <t>Nabavka računara i računarske opreme</t>
  </si>
  <si>
    <t>12-04/24</t>
  </si>
  <si>
    <t>15.04.2024</t>
  </si>
  <si>
    <t>15.04.2025</t>
  </si>
  <si>
    <t>Vrijednost: 5.940.00              Rok izvršenja:  do 15 dana                          Rok plaćanja:                                Garantni rok:</t>
  </si>
  <si>
    <t>C.I.B.O.S.doo</t>
  </si>
  <si>
    <t>Kupoprodaja</t>
  </si>
  <si>
    <t>506/24</t>
  </si>
  <si>
    <t>16.04.2024</t>
  </si>
  <si>
    <t>16.04.2025</t>
  </si>
  <si>
    <t>29.142.11</t>
  </si>
  <si>
    <t>14289/24</t>
  </si>
  <si>
    <t>06.05.2024</t>
  </si>
  <si>
    <t>06.05.2025</t>
  </si>
  <si>
    <t>Vrijednost:29.142.11                 Rok izvršenja:   1 godina                           Rok plaćanja:                                Garantni rok:</t>
  </si>
  <si>
    <t>Vrijednost: 4.864,81                Rok izvršenja:   1 godina                           Rok plaćanja:                                Garantni rok:</t>
  </si>
  <si>
    <t>GRADNJA-KONJIC doo</t>
  </si>
  <si>
    <t>Nabavka keramičkih usluga</t>
  </si>
  <si>
    <t>20-11/24</t>
  </si>
  <si>
    <t>07.05.2024</t>
  </si>
  <si>
    <t>07.05.2025</t>
  </si>
  <si>
    <t>Vrijednost: 9.000.00              Rok izvršenja:   1 godina                           Rok plaćanja:                                Garantni rok:</t>
  </si>
  <si>
    <t>OD ESO</t>
  </si>
  <si>
    <t>7/24</t>
  </si>
  <si>
    <t>25.04.2024</t>
  </si>
  <si>
    <t>25.04.2025</t>
  </si>
  <si>
    <t>Vrijednost: 5.964.00              Rok izvršenja:   1 godina                           Rok plaćanja:                                Garantni rok:</t>
  </si>
  <si>
    <t>TRIAB doo</t>
  </si>
  <si>
    <t>Nabavka motornog vozila</t>
  </si>
  <si>
    <t>18.04.2024</t>
  </si>
  <si>
    <t>18.04.2025</t>
  </si>
  <si>
    <t>281-7-1-141-3-26/24</t>
  </si>
  <si>
    <t>HDI doo</t>
  </si>
  <si>
    <t>24-0145</t>
  </si>
  <si>
    <t>06.06.2024</t>
  </si>
  <si>
    <t>06.06.2025</t>
  </si>
  <si>
    <t>Vrijednost: 47.960,00            Rok izvršenja:   1 godina                           Rok plaćanja:                                Garantni rok:</t>
  </si>
  <si>
    <t>Nabavka roll vrata</t>
  </si>
  <si>
    <t>Vrijednost: 57.856.50             Rok izvršenja:   1 godina                           Rok plaćanja:                                Garantni rok:</t>
  </si>
  <si>
    <t>EKO PLUS doo</t>
  </si>
  <si>
    <t>Nabavka usluge dezinfecije dezinsekcije i deratizacije objekta</t>
  </si>
  <si>
    <t>216/24</t>
  </si>
  <si>
    <t>21.06.2024</t>
  </si>
  <si>
    <t>21.06.2025</t>
  </si>
  <si>
    <t>Vrijednost:5.917.60             Rok izvšenja:                             Rok plaćanja:</t>
  </si>
  <si>
    <t>HIDROINVEST doo</t>
  </si>
  <si>
    <t>Nabavka radova hidrantske mreže</t>
  </si>
  <si>
    <t>28-3/24</t>
  </si>
  <si>
    <t>19.06.2024</t>
  </si>
  <si>
    <t>19.06.2025</t>
  </si>
  <si>
    <t>Vrijednost:44.769.50            Rok izvšenja:                             Rok plaćanja:</t>
  </si>
  <si>
    <t>Elektrika S doo</t>
  </si>
  <si>
    <t>Nabavka izrade nacrta za odobrenje</t>
  </si>
  <si>
    <t>160-07P/24</t>
  </si>
  <si>
    <t>15.07.2024</t>
  </si>
  <si>
    <t>Vrijednost:5.000,00          Rok izvšenja:                             Rok plaćanja:</t>
  </si>
  <si>
    <t>GRADUR TGI doo</t>
  </si>
  <si>
    <t>24-0130-000470</t>
  </si>
  <si>
    <t>15.07.2025</t>
  </si>
  <si>
    <t>Vrijednost:5.998.74         Rok izvšenja:                             Rok plaćanja:</t>
  </si>
  <si>
    <t>038-VIII/24</t>
  </si>
  <si>
    <t>15.08.2024</t>
  </si>
  <si>
    <t>Vrijednost:2.480,00        Rok izvšenja:                             Rok plaćanja:</t>
  </si>
  <si>
    <t>Nabavka  usluge sistema vatrodojave</t>
  </si>
  <si>
    <t>157/24</t>
  </si>
  <si>
    <t>02.08.2024</t>
  </si>
  <si>
    <t>02.08.2025</t>
  </si>
  <si>
    <t>Vrijednost:5.980,00        Rok izvšenja:                             Rok plaćanja:</t>
  </si>
  <si>
    <t>Nabavka usluge elektronske zaštite od požara,provale i protuprovale</t>
  </si>
  <si>
    <t>156/24</t>
  </si>
  <si>
    <t>Vrijednost:5.960,00        Rok izvšenja:                             Rok plaćanja:</t>
  </si>
  <si>
    <t>09.08.2024</t>
  </si>
  <si>
    <t>09.08.2025</t>
  </si>
  <si>
    <t>15.08.2025</t>
  </si>
  <si>
    <t>Vrijednost:5.000,00        Rok izvšenja:                             Rok plaćanja:</t>
  </si>
  <si>
    <t>Vrijednost:480,00        Rok izvšenja:                             Rok plaćanja:</t>
  </si>
  <si>
    <t xml:space="preserve"> GEODET doo</t>
  </si>
  <si>
    <t>ContentBA od</t>
  </si>
  <si>
    <t>Nabavka usluge nadogradnje hardverskih i softverskih komponenti računara</t>
  </si>
  <si>
    <t>11-P-713-213.UD724-13</t>
  </si>
  <si>
    <t>Vrijednost:6.000,00        Rok izvšenja:                             Rok plaćanja:</t>
  </si>
  <si>
    <t>281-7-2-194-3-32/24</t>
  </si>
  <si>
    <t>21.08.2024</t>
  </si>
  <si>
    <t>21.08.2025</t>
  </si>
  <si>
    <t>Vrijednost:13.980,00       Rok izvšenja:                             Rok plaćanja:</t>
  </si>
  <si>
    <t>44A</t>
  </si>
  <si>
    <t>44B</t>
  </si>
  <si>
    <t>44C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</si>
</sst>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7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  <font>
      <b/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17" fontId="15" fillId="3" borderId="4" xfId="0" applyNumberFormat="1" applyFont="1" applyFill="1" applyBorder="1" applyAlignment="1">
      <alignment horizontal="center" vertical="center" wrapText="1"/>
    </xf>
    <xf numFmtId="1" fontId="15" fillId="9" borderId="5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1" fontId="21" fillId="4" borderId="5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2" fillId="7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" fontId="46" fillId="7" borderId="4" xfId="0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45544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34" t="s">
        <v>0</v>
      </c>
      <c r="B2" s="210" t="s">
        <v>1</v>
      </c>
      <c r="C2" s="211"/>
      <c r="D2" s="212"/>
      <c r="E2" s="235" t="s">
        <v>2</v>
      </c>
      <c r="F2" s="209" t="s">
        <v>3</v>
      </c>
      <c r="G2" s="236" t="s">
        <v>179</v>
      </c>
      <c r="H2" s="218" t="s">
        <v>29</v>
      </c>
      <c r="I2" s="237" t="s">
        <v>4</v>
      </c>
      <c r="J2" s="237" t="s">
        <v>5</v>
      </c>
      <c r="K2" s="237" t="s">
        <v>185</v>
      </c>
      <c r="L2" s="209" t="s">
        <v>22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 t="s">
        <v>21</v>
      </c>
      <c r="Y2" s="225" t="s">
        <v>181</v>
      </c>
      <c r="Z2" s="228" t="s">
        <v>182</v>
      </c>
      <c r="AA2" s="218" t="s">
        <v>183</v>
      </c>
      <c r="AB2" s="231" t="s">
        <v>186</v>
      </c>
      <c r="AC2" s="221" t="s">
        <v>6</v>
      </c>
      <c r="AD2" s="225" t="s">
        <v>184</v>
      </c>
      <c r="AE2" s="222" t="s">
        <v>23</v>
      </c>
      <c r="AF2" s="222"/>
    </row>
    <row r="3" spans="1:152" s="2" customFormat="1" ht="28.15" customHeight="1" x14ac:dyDescent="0.25">
      <c r="A3" s="234"/>
      <c r="B3" s="213"/>
      <c r="C3" s="214"/>
      <c r="D3" s="215"/>
      <c r="E3" s="235"/>
      <c r="F3" s="209"/>
      <c r="G3" s="236"/>
      <c r="H3" s="219"/>
      <c r="I3" s="237"/>
      <c r="J3" s="237"/>
      <c r="K3" s="23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09"/>
      <c r="Y3" s="226"/>
      <c r="Z3" s="229"/>
      <c r="AA3" s="219"/>
      <c r="AB3" s="232"/>
      <c r="AC3" s="221"/>
      <c r="AD3" s="226"/>
      <c r="AE3" s="222"/>
      <c r="AF3" s="222"/>
    </row>
    <row r="4" spans="1:152" s="2" customFormat="1" ht="28.15" customHeight="1" x14ac:dyDescent="0.25">
      <c r="A4" s="234"/>
      <c r="B4" s="216" t="s">
        <v>180</v>
      </c>
      <c r="C4" s="216" t="s">
        <v>24</v>
      </c>
      <c r="D4" s="216" t="s">
        <v>25</v>
      </c>
      <c r="E4" s="235"/>
      <c r="F4" s="209"/>
      <c r="G4" s="236"/>
      <c r="H4" s="219"/>
      <c r="I4" s="237"/>
      <c r="J4" s="237"/>
      <c r="K4" s="237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09"/>
      <c r="Y4" s="226"/>
      <c r="Z4" s="229"/>
      <c r="AA4" s="219"/>
      <c r="AB4" s="232"/>
      <c r="AC4" s="221"/>
      <c r="AD4" s="226"/>
      <c r="AE4" s="222"/>
      <c r="AF4" s="222"/>
    </row>
    <row r="5" spans="1:152" s="2" customFormat="1" ht="36" customHeight="1" x14ac:dyDescent="0.25">
      <c r="A5" s="234"/>
      <c r="B5" s="217"/>
      <c r="C5" s="217"/>
      <c r="D5" s="217"/>
      <c r="E5" s="235"/>
      <c r="F5" s="209"/>
      <c r="G5" s="236"/>
      <c r="H5" s="220"/>
      <c r="I5" s="237"/>
      <c r="J5" s="237"/>
      <c r="K5" s="23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09"/>
      <c r="Y5" s="227"/>
      <c r="Z5" s="230"/>
      <c r="AA5" s="220"/>
      <c r="AB5" s="233"/>
      <c r="AC5" s="221"/>
      <c r="AD5" s="227"/>
      <c r="AE5" s="222"/>
      <c r="AF5" s="222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38" t="str">
        <f>IF(AC6=0,"ugovor realizovan","ugovor u realizaciji")</f>
        <v>ugovor realizovan</v>
      </c>
      <c r="AF6" s="239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38" t="str">
        <f t="shared" ref="AE7:AE39" si="1">IF(AC7=0,"ugovor realizovan","ugovor u realizaciji")</f>
        <v>ugovor realizovan</v>
      </c>
      <c r="AF7" s="23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38" t="str">
        <f t="shared" si="1"/>
        <v>ugovor u realizaciji</v>
      </c>
      <c r="AF8" s="239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38" t="str">
        <f t="shared" si="1"/>
        <v>ugovor u realizaciji</v>
      </c>
      <c r="AF9" s="239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38" t="str">
        <f t="shared" si="1"/>
        <v>ugovor realizovan</v>
      </c>
      <c r="AF10" s="239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38" t="str">
        <f t="shared" si="1"/>
        <v>ugovor u realizaciji</v>
      </c>
      <c r="AF11" s="239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38" t="str">
        <f t="shared" si="1"/>
        <v>ugovor realizovan</v>
      </c>
      <c r="AF12" s="239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38" t="str">
        <f t="shared" si="1"/>
        <v>ugovor realizovan</v>
      </c>
      <c r="AF13" s="239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38" t="str">
        <f t="shared" si="1"/>
        <v>ugovor realizovan</v>
      </c>
      <c r="AF14" s="239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38" t="str">
        <f t="shared" si="1"/>
        <v>ugovor realizovan</v>
      </c>
      <c r="AF15" s="239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38" t="str">
        <f t="shared" si="1"/>
        <v>ugovor u realizaciji</v>
      </c>
      <c r="AF16" s="239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38" t="str">
        <f t="shared" si="1"/>
        <v>ugovor u realizaciji</v>
      </c>
      <c r="AF17" s="239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38" t="str">
        <f t="shared" si="1"/>
        <v>ugovor u realizaciji</v>
      </c>
      <c r="AF18" s="239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38" t="str">
        <f t="shared" si="1"/>
        <v>ugovor u realizaciji</v>
      </c>
      <c r="AF19" s="239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38" t="str">
        <f t="shared" si="1"/>
        <v>ugovor u realizaciji</v>
      </c>
      <c r="AF20" s="239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38" t="str">
        <f t="shared" si="1"/>
        <v>ugovor u realizaciji</v>
      </c>
      <c r="AF21" s="239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38" t="str">
        <f t="shared" si="1"/>
        <v>ugovor u realizaciji</v>
      </c>
      <c r="AF22" s="239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38" t="str">
        <f t="shared" si="1"/>
        <v>ugovor u realizaciji</v>
      </c>
      <c r="AF23" s="239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38" t="str">
        <f t="shared" si="1"/>
        <v>ugovor u realizaciji</v>
      </c>
      <c r="AF24" s="239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38" t="str">
        <f t="shared" si="1"/>
        <v>ugovor u realizaciji</v>
      </c>
      <c r="AF25" s="239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38" t="str">
        <f t="shared" si="1"/>
        <v>ugovor u realizaciji</v>
      </c>
      <c r="AF26" s="239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38" t="str">
        <f t="shared" si="1"/>
        <v>ugovor u realizaciji</v>
      </c>
      <c r="AF27" s="239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38" t="str">
        <f t="shared" si="1"/>
        <v>ugovor realizovan</v>
      </c>
      <c r="AF28" s="239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38" t="str">
        <f t="shared" si="1"/>
        <v>ugovor u realizaciji</v>
      </c>
      <c r="AF29" s="239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38" t="str">
        <f t="shared" si="1"/>
        <v>ugovor u realizaciji</v>
      </c>
      <c r="AF30" s="239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38" t="str">
        <f t="shared" si="1"/>
        <v>ugovor u realizaciji</v>
      </c>
      <c r="AF31" s="239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38" t="str">
        <f t="shared" si="1"/>
        <v>ugovor u realizaciji</v>
      </c>
      <c r="AF32" s="239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38" t="str">
        <f t="shared" si="1"/>
        <v>ugovor u realizaciji</v>
      </c>
      <c r="AF33" s="239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38" t="str">
        <f t="shared" si="1"/>
        <v>ugovor u realizaciji</v>
      </c>
      <c r="AF34" s="239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38" t="str">
        <f t="shared" si="1"/>
        <v>ugovor u realizaciji</v>
      </c>
      <c r="AF35" s="239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38" t="str">
        <f t="shared" si="1"/>
        <v>ugovor u realizaciji</v>
      </c>
      <c r="AF36" s="239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38" t="str">
        <f t="shared" si="1"/>
        <v>ugovor u realizaciji</v>
      </c>
      <c r="AF37" s="239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38" t="str">
        <f t="shared" si="1"/>
        <v>ugovor realizovan</v>
      </c>
      <c r="AF38" s="239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38" t="str">
        <f t="shared" si="1"/>
        <v>ugovor realizovan</v>
      </c>
      <c r="AF39" s="239"/>
    </row>
    <row r="40" spans="1:32" s="9" customFormat="1" ht="39.75" customHeight="1" x14ac:dyDescent="0.2">
      <c r="A40" s="223"/>
      <c r="B40" s="224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38"/>
      <c r="AF40" s="239"/>
    </row>
    <row r="41" spans="1:32" ht="28.15" customHeight="1" x14ac:dyDescent="0.25">
      <c r="J41" s="3"/>
      <c r="AC41" s="68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15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J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45544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41" t="s">
        <v>0</v>
      </c>
      <c r="B2" s="210" t="s">
        <v>1</v>
      </c>
      <c r="C2" s="211"/>
      <c r="D2" s="212"/>
      <c r="E2" s="235" t="s">
        <v>2</v>
      </c>
      <c r="F2" s="209" t="s">
        <v>3</v>
      </c>
      <c r="G2" s="236" t="s">
        <v>179</v>
      </c>
      <c r="H2" s="218" t="s">
        <v>29</v>
      </c>
      <c r="I2" s="237" t="s">
        <v>4</v>
      </c>
      <c r="J2" s="237" t="s">
        <v>5</v>
      </c>
      <c r="K2" s="237" t="s">
        <v>185</v>
      </c>
      <c r="L2" s="209" t="s">
        <v>286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 t="s">
        <v>21</v>
      </c>
      <c r="Y2" s="225" t="s">
        <v>181</v>
      </c>
      <c r="Z2" s="228" t="s">
        <v>182</v>
      </c>
      <c r="AA2" s="218" t="s">
        <v>183</v>
      </c>
      <c r="AB2" s="231" t="s">
        <v>186</v>
      </c>
      <c r="AC2" s="221" t="s">
        <v>6</v>
      </c>
      <c r="AD2" s="225" t="s">
        <v>184</v>
      </c>
      <c r="AE2" s="240" t="s">
        <v>23</v>
      </c>
      <c r="AF2" s="240"/>
    </row>
    <row r="3" spans="1:47" s="2" customFormat="1" ht="28.15" customHeight="1" x14ac:dyDescent="0.25">
      <c r="A3" s="241"/>
      <c r="B3" s="213"/>
      <c r="C3" s="214"/>
      <c r="D3" s="215"/>
      <c r="E3" s="235"/>
      <c r="F3" s="209"/>
      <c r="G3" s="236"/>
      <c r="H3" s="219"/>
      <c r="I3" s="237"/>
      <c r="J3" s="237"/>
      <c r="K3" s="23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09"/>
      <c r="Y3" s="226"/>
      <c r="Z3" s="229"/>
      <c r="AA3" s="219"/>
      <c r="AB3" s="232"/>
      <c r="AC3" s="221"/>
      <c r="AD3" s="226"/>
      <c r="AE3" s="240"/>
      <c r="AF3" s="240"/>
    </row>
    <row r="4" spans="1:47" s="2" customFormat="1" ht="28.15" customHeight="1" x14ac:dyDescent="0.25">
      <c r="A4" s="241"/>
      <c r="B4" s="216" t="s">
        <v>180</v>
      </c>
      <c r="C4" s="216" t="s">
        <v>24</v>
      </c>
      <c r="D4" s="216" t="s">
        <v>25</v>
      </c>
      <c r="E4" s="235"/>
      <c r="F4" s="209"/>
      <c r="G4" s="236"/>
      <c r="H4" s="219"/>
      <c r="I4" s="237"/>
      <c r="J4" s="237"/>
      <c r="K4" s="237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09"/>
      <c r="Y4" s="226"/>
      <c r="Z4" s="229"/>
      <c r="AA4" s="219"/>
      <c r="AB4" s="232"/>
      <c r="AC4" s="221"/>
      <c r="AD4" s="226"/>
      <c r="AE4" s="240"/>
      <c r="AF4" s="240"/>
    </row>
    <row r="5" spans="1:47" s="2" customFormat="1" ht="39" customHeight="1" x14ac:dyDescent="0.25">
      <c r="A5" s="241"/>
      <c r="B5" s="217"/>
      <c r="C5" s="217"/>
      <c r="D5" s="217"/>
      <c r="E5" s="235"/>
      <c r="F5" s="209"/>
      <c r="G5" s="236"/>
      <c r="H5" s="220"/>
      <c r="I5" s="237"/>
      <c r="J5" s="237"/>
      <c r="K5" s="23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09"/>
      <c r="Y5" s="227"/>
      <c r="Z5" s="230"/>
      <c r="AA5" s="220"/>
      <c r="AB5" s="233"/>
      <c r="AC5" s="221"/>
      <c r="AD5" s="227"/>
      <c r="AE5" s="240"/>
      <c r="AF5" s="240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38" t="str">
        <f>IF(AC6=0,"ugovor realizovan","ugovor u realizaciji")</f>
        <v>ugovor realizovan</v>
      </c>
      <c r="AF6" s="239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38" t="str">
        <f t="shared" ref="AE7:AE22" si="1">IF(AC7=0,"ugovor realizovan","ugovor u realizaciji")</f>
        <v>ugovor realizovan</v>
      </c>
      <c r="AF7" s="23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38" t="str">
        <f t="shared" si="1"/>
        <v>ugovor u realizaciji</v>
      </c>
      <c r="AF8" s="239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38" t="str">
        <f>IF(AC9=0,"ugovor AH10realizovan","ugovor u realizaciji")</f>
        <v>ugovor u realizaciji</v>
      </c>
      <c r="AF9" s="239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38" t="str">
        <f t="shared" si="1"/>
        <v>ugovor u realizaciji</v>
      </c>
      <c r="AF10" s="239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38" t="str">
        <f t="shared" si="1"/>
        <v>ugovor u realizaciji</v>
      </c>
      <c r="AF11" s="239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38" t="str">
        <f t="shared" si="1"/>
        <v>ugovor u realizaciji</v>
      </c>
      <c r="AF12" s="239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38" t="str">
        <f t="shared" si="1"/>
        <v>ugovor realizovan</v>
      </c>
      <c r="AF13" s="239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38" t="str">
        <f t="shared" si="1"/>
        <v>ugovor realizovan</v>
      </c>
      <c r="AF14" s="239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38" t="str">
        <f t="shared" si="1"/>
        <v>ugovor realizovan</v>
      </c>
      <c r="AF15" s="239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38" t="str">
        <f>IF(AC16=0,"ugovor realizovan","ugovor u realizaciji")</f>
        <v>ugovor u realizaciji</v>
      </c>
      <c r="AF16" s="239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38" t="str">
        <f t="shared" si="1"/>
        <v>ugovor u realizaciji</v>
      </c>
      <c r="AF17" s="239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38" t="str">
        <f t="shared" si="1"/>
        <v>ugovor u realizaciji</v>
      </c>
      <c r="AF18" s="239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38" t="str">
        <f t="shared" si="1"/>
        <v>ugovor u realizaciji</v>
      </c>
      <c r="AF19" s="239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38" t="str">
        <f t="shared" si="1"/>
        <v>ugovor realizovan</v>
      </c>
      <c r="AF20" s="239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38" t="str">
        <f t="shared" si="1"/>
        <v>ugovor u realizaciji</v>
      </c>
      <c r="AF21" s="239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38" t="str">
        <f t="shared" si="1"/>
        <v>ugovor realizovan</v>
      </c>
      <c r="AF22" s="239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42" t="s">
        <v>292</v>
      </c>
      <c r="AF23" s="243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38"/>
      <c r="AF34" s="239"/>
    </row>
    <row r="35" spans="1:48" s="9" customFormat="1" ht="39.75" customHeight="1" x14ac:dyDescent="0.25">
      <c r="A35" s="223"/>
      <c r="B35" s="224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38"/>
      <c r="AF35" s="239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14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66"/>
  <sheetViews>
    <sheetView topLeftCell="A43" zoomScale="60" zoomScaleNormal="60" workbookViewId="0">
      <selection activeCell="N44" sqref="N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45544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41" t="s">
        <v>0</v>
      </c>
      <c r="B2" s="210" t="s">
        <v>1</v>
      </c>
      <c r="C2" s="211"/>
      <c r="D2" s="212"/>
      <c r="E2" s="235" t="s">
        <v>424</v>
      </c>
      <c r="F2" s="209" t="s">
        <v>3</v>
      </c>
      <c r="G2" s="236" t="s">
        <v>179</v>
      </c>
      <c r="H2" s="218" t="s">
        <v>29</v>
      </c>
      <c r="I2" s="237" t="s">
        <v>425</v>
      </c>
      <c r="J2" s="237" t="s">
        <v>426</v>
      </c>
      <c r="K2" s="237" t="s">
        <v>185</v>
      </c>
      <c r="L2" s="209" t="s">
        <v>284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40" t="s">
        <v>419</v>
      </c>
      <c r="Y2" s="225" t="s">
        <v>181</v>
      </c>
      <c r="Z2" s="228" t="s">
        <v>182</v>
      </c>
      <c r="AA2" s="218" t="s">
        <v>183</v>
      </c>
      <c r="AB2" s="231" t="s">
        <v>186</v>
      </c>
      <c r="AC2" s="221" t="s">
        <v>6</v>
      </c>
      <c r="AD2" s="225" t="s">
        <v>184</v>
      </c>
      <c r="AE2" s="240" t="s">
        <v>23</v>
      </c>
      <c r="AF2" s="240"/>
    </row>
    <row r="3" spans="1:47" s="2" customFormat="1" ht="28.15" customHeight="1" x14ac:dyDescent="0.25">
      <c r="A3" s="241"/>
      <c r="B3" s="213"/>
      <c r="C3" s="214"/>
      <c r="D3" s="215"/>
      <c r="E3" s="235"/>
      <c r="F3" s="209"/>
      <c r="G3" s="236"/>
      <c r="H3" s="219"/>
      <c r="I3" s="237"/>
      <c r="J3" s="237"/>
      <c r="K3" s="23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40"/>
      <c r="Y3" s="226"/>
      <c r="Z3" s="229"/>
      <c r="AA3" s="219"/>
      <c r="AB3" s="232"/>
      <c r="AC3" s="221"/>
      <c r="AD3" s="226"/>
      <c r="AE3" s="240"/>
      <c r="AF3" s="240"/>
    </row>
    <row r="4" spans="1:47" s="2" customFormat="1" ht="28.15" customHeight="1" x14ac:dyDescent="0.25">
      <c r="A4" s="241"/>
      <c r="B4" s="250" t="s">
        <v>180</v>
      </c>
      <c r="C4" s="216" t="s">
        <v>24</v>
      </c>
      <c r="D4" s="216" t="s">
        <v>25</v>
      </c>
      <c r="E4" s="235"/>
      <c r="F4" s="209"/>
      <c r="G4" s="236"/>
      <c r="H4" s="219"/>
      <c r="I4" s="237"/>
      <c r="J4" s="237"/>
      <c r="K4" s="237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40"/>
      <c r="Y4" s="226"/>
      <c r="Z4" s="229"/>
      <c r="AA4" s="219"/>
      <c r="AB4" s="232"/>
      <c r="AC4" s="221"/>
      <c r="AD4" s="226"/>
      <c r="AE4" s="240"/>
      <c r="AF4" s="240"/>
    </row>
    <row r="5" spans="1:47" s="2" customFormat="1" ht="39" customHeight="1" x14ac:dyDescent="0.25">
      <c r="A5" s="241"/>
      <c r="B5" s="251"/>
      <c r="C5" s="217"/>
      <c r="D5" s="217"/>
      <c r="E5" s="235"/>
      <c r="F5" s="209"/>
      <c r="G5" s="236"/>
      <c r="H5" s="220"/>
      <c r="I5" s="237"/>
      <c r="J5" s="237"/>
      <c r="K5" s="23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40"/>
      <c r="Y5" s="227"/>
      <c r="Z5" s="230"/>
      <c r="AA5" s="220"/>
      <c r="AB5" s="233"/>
      <c r="AC5" s="221"/>
      <c r="AD5" s="227"/>
      <c r="AE5" s="240"/>
      <c r="AF5" s="240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44" t="s">
        <v>350</v>
      </c>
      <c r="AF6" s="245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38" t="str">
        <f t="shared" ref="AE7:AE19" si="0">IF(AC7=0,"ugovor realizovan","ugovor u realizaciji")</f>
        <v>ugovor realizovan</v>
      </c>
      <c r="AF7" s="239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44" t="s">
        <v>412</v>
      </c>
      <c r="AF8" s="245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38" t="s">
        <v>413</v>
      </c>
      <c r="AF9" s="239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44" t="s">
        <v>475</v>
      </c>
      <c r="AF10" s="245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46" t="s">
        <v>350</v>
      </c>
      <c r="AF11" s="247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48" t="s">
        <v>508</v>
      </c>
      <c r="AF12" s="249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46" t="str">
        <f t="shared" si="0"/>
        <v>ugovor u realizaciji</v>
      </c>
      <c r="AF13" s="247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44" t="s">
        <v>437</v>
      </c>
      <c r="AF14" s="245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46" t="str">
        <f t="shared" si="0"/>
        <v>ugovor u realizaciji</v>
      </c>
      <c r="AF15" s="247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44" t="str">
        <f>IF(AC16=0,"ugovor realizovan","ugovor u realizaciji")</f>
        <v>ugovor realizovan</v>
      </c>
      <c r="AF16" s="245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46" t="str">
        <f>IF(AC17=0,"ugovor realizovan","ugovor u realizaciji")</f>
        <v>ugovor u realizaciji</v>
      </c>
      <c r="AF17" s="247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44" t="str">
        <f t="shared" si="0"/>
        <v>ugovor u realizaciji</v>
      </c>
      <c r="AF18" s="245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38" t="str">
        <f t="shared" si="0"/>
        <v>ugovor realizovan</v>
      </c>
      <c r="AF19" s="239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44" t="s">
        <v>350</v>
      </c>
      <c r="AF20" s="245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38" t="s">
        <v>590</v>
      </c>
      <c r="AF21" s="239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44" t="str">
        <f>IF(AC22=0,"ugovor realizovan","ugovor u realizaciji")</f>
        <v>ugovor u realizaciji</v>
      </c>
      <c r="AF22" s="245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38" t="str">
        <f>IF(AC23=0,"ugovor realizovan","ugovor u realizaciji")</f>
        <v>ugovor u realizaciji</v>
      </c>
      <c r="AF23" s="239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44" t="s">
        <v>292</v>
      </c>
      <c r="AF24" s="245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44" t="s">
        <v>292</v>
      </c>
      <c r="AF26" s="245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38" t="s">
        <v>292</v>
      </c>
      <c r="AF31" s="239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23" t="s">
        <v>582</v>
      </c>
      <c r="B65" s="224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38"/>
      <c r="AF65" s="239"/>
    </row>
    <row r="66" spans="1:32" ht="28.15" customHeight="1" x14ac:dyDescent="0.25">
      <c r="J66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65">
    <cfRule type="cellIs" dxfId="13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12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7"/>
  <sheetViews>
    <sheetView topLeftCell="H53" zoomScale="60" zoomScaleNormal="60" workbookViewId="0">
      <selection activeCell="AA58" sqref="AA58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3" width="23.42578125" style="5" customWidth="1"/>
    <col min="4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9.7109375" style="7" customWidth="1"/>
    <col min="10" max="10" width="18.42578125" style="7" customWidth="1"/>
    <col min="11" max="11" width="30.7109375" style="3" customWidth="1"/>
    <col min="12" max="13" width="10.7109375" style="3" customWidth="1"/>
    <col min="14" max="14" width="11.7109375" style="3" customWidth="1"/>
    <col min="15" max="16" width="10.7109375" style="3" customWidth="1"/>
    <col min="17" max="17" width="11.7109375" style="3" customWidth="1"/>
    <col min="18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4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45544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41" t="s">
        <v>0</v>
      </c>
      <c r="B2" s="210" t="s">
        <v>1</v>
      </c>
      <c r="C2" s="211"/>
      <c r="D2" s="212"/>
      <c r="E2" s="235" t="s">
        <v>424</v>
      </c>
      <c r="F2" s="209" t="s">
        <v>3</v>
      </c>
      <c r="G2" s="236" t="s">
        <v>179</v>
      </c>
      <c r="H2" s="218" t="s">
        <v>29</v>
      </c>
      <c r="I2" s="237" t="s">
        <v>425</v>
      </c>
      <c r="J2" s="237" t="s">
        <v>426</v>
      </c>
      <c r="K2" s="237" t="s">
        <v>185</v>
      </c>
      <c r="L2" s="209" t="s">
        <v>602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40" t="s">
        <v>603</v>
      </c>
      <c r="Y2" s="225" t="s">
        <v>181</v>
      </c>
      <c r="Z2" s="228" t="s">
        <v>182</v>
      </c>
      <c r="AA2" s="218" t="s">
        <v>183</v>
      </c>
      <c r="AB2" s="231" t="s">
        <v>186</v>
      </c>
      <c r="AC2" s="221" t="s">
        <v>6</v>
      </c>
      <c r="AD2" s="225" t="s">
        <v>184</v>
      </c>
      <c r="AE2" s="240" t="s">
        <v>23</v>
      </c>
      <c r="AF2" s="240"/>
    </row>
    <row r="3" spans="1:47" s="2" customFormat="1" ht="28.15" customHeight="1" x14ac:dyDescent="0.25">
      <c r="A3" s="241"/>
      <c r="B3" s="213"/>
      <c r="C3" s="214"/>
      <c r="D3" s="215"/>
      <c r="E3" s="235"/>
      <c r="F3" s="209"/>
      <c r="G3" s="236"/>
      <c r="H3" s="219"/>
      <c r="I3" s="237"/>
      <c r="J3" s="237"/>
      <c r="K3" s="23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40"/>
      <c r="Y3" s="226"/>
      <c r="Z3" s="229"/>
      <c r="AA3" s="219"/>
      <c r="AB3" s="232"/>
      <c r="AC3" s="221"/>
      <c r="AD3" s="226"/>
      <c r="AE3" s="240"/>
      <c r="AF3" s="240"/>
    </row>
    <row r="4" spans="1:47" s="2" customFormat="1" ht="28.15" customHeight="1" x14ac:dyDescent="0.25">
      <c r="A4" s="241"/>
      <c r="B4" s="250" t="s">
        <v>180</v>
      </c>
      <c r="C4" s="216" t="s">
        <v>24</v>
      </c>
      <c r="D4" s="216" t="s">
        <v>25</v>
      </c>
      <c r="E4" s="235"/>
      <c r="F4" s="209"/>
      <c r="G4" s="236"/>
      <c r="H4" s="219"/>
      <c r="I4" s="237"/>
      <c r="J4" s="237"/>
      <c r="K4" s="237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40"/>
      <c r="Y4" s="226"/>
      <c r="Z4" s="229"/>
      <c r="AA4" s="219"/>
      <c r="AB4" s="232"/>
      <c r="AC4" s="221"/>
      <c r="AD4" s="226"/>
      <c r="AE4" s="240"/>
      <c r="AF4" s="240"/>
    </row>
    <row r="5" spans="1:47" s="2" customFormat="1" ht="39" customHeight="1" x14ac:dyDescent="0.25">
      <c r="A5" s="241"/>
      <c r="B5" s="251"/>
      <c r="C5" s="217"/>
      <c r="D5" s="217"/>
      <c r="E5" s="235"/>
      <c r="F5" s="209"/>
      <c r="G5" s="236"/>
      <c r="H5" s="220"/>
      <c r="I5" s="237"/>
      <c r="J5" s="237"/>
      <c r="K5" s="23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40"/>
      <c r="Y5" s="227"/>
      <c r="Z5" s="230"/>
      <c r="AA5" s="220"/>
      <c r="AB5" s="233"/>
      <c r="AC5" s="221"/>
      <c r="AD5" s="227"/>
      <c r="AE5" s="240"/>
      <c r="AF5" s="240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44" t="str">
        <f>IF(AC6=0,"ugovor realizovan","ugovor u realizaciji")</f>
        <v>ugovor realizovan</v>
      </c>
      <c r="AF6" s="245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46" t="s">
        <v>350</v>
      </c>
      <c r="AF7" s="247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44" t="s">
        <v>670</v>
      </c>
      <c r="AF8" s="245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46" t="s">
        <v>610</v>
      </c>
      <c r="AF9" s="247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44" t="s">
        <v>610</v>
      </c>
      <c r="AF10" s="245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52" t="s">
        <v>350</v>
      </c>
      <c r="AF12" s="253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46" t="s">
        <v>642</v>
      </c>
      <c r="AF15" s="247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46" t="s">
        <v>717</v>
      </c>
      <c r="AF17" s="247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238" t="s">
        <v>717</v>
      </c>
      <c r="AF19" s="239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985.44</v>
      </c>
      <c r="M20" s="42">
        <v>750.72</v>
      </c>
      <c r="N20" s="42">
        <v>469.48</v>
      </c>
      <c r="O20" s="42">
        <v>750.72</v>
      </c>
      <c r="P20" s="42">
        <v>375.36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5948.8</v>
      </c>
      <c r="AC20" s="42">
        <v>0</v>
      </c>
      <c r="AD20" s="42"/>
      <c r="AE20" s="244" t="s">
        <v>718</v>
      </c>
      <c r="AF20" s="245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201">
        <v>3396</v>
      </c>
      <c r="R21" s="116">
        <v>472</v>
      </c>
      <c r="S21" s="116"/>
      <c r="T21" s="116"/>
      <c r="U21" s="116"/>
      <c r="V21" s="119"/>
      <c r="W21" s="116"/>
      <c r="X21" s="117"/>
      <c r="Y21" s="117"/>
      <c r="Z21" s="117"/>
      <c r="AA21" s="126" t="s">
        <v>504</v>
      </c>
      <c r="AB21" s="119">
        <v>5511</v>
      </c>
      <c r="AC21" s="119">
        <v>0</v>
      </c>
      <c r="AD21" s="119"/>
      <c r="AE21" s="144" t="s">
        <v>730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44" t="s">
        <v>495</v>
      </c>
      <c r="AF22" s="245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9">
        <v>286.7</v>
      </c>
      <c r="S23" s="119">
        <v>286.3</v>
      </c>
      <c r="T23" s="119"/>
      <c r="U23" s="116"/>
      <c r="V23" s="119"/>
      <c r="W23" s="116"/>
      <c r="X23" s="117"/>
      <c r="Y23" s="117"/>
      <c r="Z23" s="117"/>
      <c r="AA23" s="126" t="s">
        <v>518</v>
      </c>
      <c r="AB23" s="119">
        <v>2766.7</v>
      </c>
      <c r="AC23" s="119">
        <v>673.3</v>
      </c>
      <c r="AD23" s="119"/>
      <c r="AE23" s="238" t="s">
        <v>784</v>
      </c>
      <c r="AF23" s="239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44" t="s">
        <v>479</v>
      </c>
      <c r="AF24" s="245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9">
        <v>170.6</v>
      </c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3666.82</v>
      </c>
      <c r="AC25" s="119">
        <v>1333.18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718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4">
        <v>314.8</v>
      </c>
      <c r="T28" s="104">
        <v>2857.7</v>
      </c>
      <c r="U28" s="103">
        <v>344</v>
      </c>
      <c r="V28" s="103"/>
      <c r="W28" s="104"/>
      <c r="X28" s="105"/>
      <c r="Y28" s="105"/>
      <c r="Z28" s="105"/>
      <c r="AA28" s="106" t="s">
        <v>808</v>
      </c>
      <c r="AB28" s="104">
        <v>3516.5</v>
      </c>
      <c r="AC28" s="104">
        <v>2673.5</v>
      </c>
      <c r="AD28" s="104"/>
      <c r="AE28" s="171" t="s">
        <v>784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35">
        <v>127.96</v>
      </c>
      <c r="S29" s="135">
        <v>110.82</v>
      </c>
      <c r="T29" s="175"/>
      <c r="U29" s="135"/>
      <c r="V29" s="135"/>
      <c r="W29" s="135"/>
      <c r="X29" s="176"/>
      <c r="Y29" s="176"/>
      <c r="Z29" s="176"/>
      <c r="AA29" s="177" t="s">
        <v>765</v>
      </c>
      <c r="AB29" s="135">
        <v>5000</v>
      </c>
      <c r="AC29" s="135">
        <v>0</v>
      </c>
      <c r="AD29" s="135"/>
      <c r="AE29" s="178" t="s">
        <v>544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5000</v>
      </c>
      <c r="AC30" s="42">
        <v>6951.8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9">
        <v>672.08</v>
      </c>
      <c r="S31" s="119">
        <v>791.37</v>
      </c>
      <c r="T31" s="119">
        <v>288.85000000000002</v>
      </c>
      <c r="U31" s="119"/>
      <c r="V31" s="119"/>
      <c r="W31" s="119"/>
      <c r="X31" s="117"/>
      <c r="Y31" s="117"/>
      <c r="Z31" s="117"/>
      <c r="AA31" s="118"/>
      <c r="AB31" s="119">
        <v>5000</v>
      </c>
      <c r="AC31" s="119">
        <v>0</v>
      </c>
      <c r="AD31" s="119"/>
      <c r="AE31" s="238" t="s">
        <v>479</v>
      </c>
      <c r="AF31" s="239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/>
      <c r="M32" s="42">
        <v>1090.9000000000001</v>
      </c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2">
        <v>1090.9000000000001</v>
      </c>
      <c r="T32" s="42">
        <v>1090.9000000000001</v>
      </c>
      <c r="U32" s="42">
        <v>1090.9000000000001</v>
      </c>
      <c r="V32" s="42">
        <v>1090.9000000000001</v>
      </c>
      <c r="W32" s="42">
        <v>1090.9000000000001</v>
      </c>
      <c r="X32" s="22"/>
      <c r="Y32" s="22"/>
      <c r="Z32" s="22"/>
      <c r="AA32" s="57"/>
      <c r="AB32" s="42">
        <v>11999.9</v>
      </c>
      <c r="AC32" s="42">
        <v>0.1</v>
      </c>
      <c r="AD32" s="42"/>
      <c r="AE32" s="142" t="s">
        <v>544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9">
        <v>441.74</v>
      </c>
      <c r="S33" s="119">
        <v>472.02</v>
      </c>
      <c r="T33" s="119">
        <v>434.15</v>
      </c>
      <c r="U33" s="119">
        <v>472.18</v>
      </c>
      <c r="V33" s="116"/>
      <c r="W33" s="116"/>
      <c r="X33" s="117"/>
      <c r="Y33" s="117"/>
      <c r="Z33" s="117"/>
      <c r="AA33" s="126"/>
      <c r="AB33" s="119">
        <v>3513.6</v>
      </c>
      <c r="AC33" s="119">
        <v>2186.4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>
        <v>212.31</v>
      </c>
      <c r="S34" s="42">
        <v>201.88</v>
      </c>
      <c r="T34" s="42">
        <v>225.94</v>
      </c>
      <c r="U34" s="42">
        <v>223.33</v>
      </c>
      <c r="V34" s="47">
        <v>207.09</v>
      </c>
      <c r="W34" s="47">
        <v>228.63</v>
      </c>
      <c r="X34" s="22"/>
      <c r="Y34" s="22"/>
      <c r="Z34" s="22"/>
      <c r="AA34" s="57"/>
      <c r="AB34" s="42">
        <v>2123.2399999999998</v>
      </c>
      <c r="AC34" s="42">
        <v>2583.85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>
        <v>494.05</v>
      </c>
      <c r="S35" s="119">
        <v>494.05</v>
      </c>
      <c r="T35" s="119">
        <v>494.05</v>
      </c>
      <c r="U35" s="119">
        <v>494.09</v>
      </c>
      <c r="V35" s="119">
        <v>404.23</v>
      </c>
      <c r="W35" s="119">
        <v>1501.3</v>
      </c>
      <c r="X35" s="117"/>
      <c r="Y35" s="125"/>
      <c r="Z35" s="117"/>
      <c r="AA35" s="118"/>
      <c r="AB35" s="119">
        <v>5840.89</v>
      </c>
      <c r="AC35" s="119">
        <v>159.11000000000001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>
        <v>699.4</v>
      </c>
      <c r="S38" s="42">
        <v>301.08999999999997</v>
      </c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>
        <v>727.27</v>
      </c>
      <c r="T39" s="119">
        <v>727.27</v>
      </c>
      <c r="U39" s="119">
        <v>727.27</v>
      </c>
      <c r="V39" s="119">
        <v>727.27</v>
      </c>
      <c r="W39" s="119">
        <v>727.27</v>
      </c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/>
      <c r="M41" s="119">
        <v>130</v>
      </c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>
        <v>130</v>
      </c>
      <c r="T41" s="119">
        <v>130</v>
      </c>
      <c r="U41" s="119">
        <v>130</v>
      </c>
      <c r="V41" s="119">
        <v>130</v>
      </c>
      <c r="W41" s="119">
        <v>130</v>
      </c>
      <c r="X41" s="117"/>
      <c r="Y41" s="117"/>
      <c r="Z41" s="117"/>
      <c r="AA41" s="118"/>
      <c r="AB41" s="119">
        <v>1430</v>
      </c>
      <c r="AC41" s="119">
        <v>130</v>
      </c>
      <c r="AD41" s="119"/>
      <c r="AE41" s="144" t="s">
        <v>479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72</v>
      </c>
      <c r="S42" s="42"/>
      <c r="T42" s="42">
        <v>279</v>
      </c>
      <c r="U42" s="42">
        <v>127.1</v>
      </c>
      <c r="V42" s="42">
        <v>30</v>
      </c>
      <c r="W42" s="47"/>
      <c r="X42" s="22"/>
      <c r="Y42" s="22"/>
      <c r="Z42" s="22"/>
      <c r="AA42" s="59"/>
      <c r="AB42" s="42">
        <v>4213.1000000000004</v>
      </c>
      <c r="AC42" s="42">
        <v>1755.9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6">
        <v>45</v>
      </c>
      <c r="W43" s="116">
        <v>45</v>
      </c>
      <c r="X43" s="117"/>
      <c r="Y43" s="117"/>
      <c r="Z43" s="117"/>
      <c r="AA43" s="126"/>
      <c r="AB43" s="119">
        <v>495</v>
      </c>
      <c r="AC43" s="119">
        <v>45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>
        <v>376.46</v>
      </c>
      <c r="U44" s="42"/>
      <c r="V44" s="42">
        <v>432.02</v>
      </c>
      <c r="W44" s="47"/>
      <c r="X44" s="22"/>
      <c r="Y44" s="22"/>
      <c r="Z44" s="22"/>
      <c r="AA44" s="59"/>
      <c r="AB44" s="42">
        <v>1171.48</v>
      </c>
      <c r="AC44" s="42">
        <v>227.87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621</v>
      </c>
      <c r="S45" s="119">
        <v>268</v>
      </c>
      <c r="T45" s="119">
        <v>273</v>
      </c>
      <c r="U45" s="119">
        <v>563</v>
      </c>
      <c r="V45" s="119">
        <v>296</v>
      </c>
      <c r="W45" s="116">
        <v>661</v>
      </c>
      <c r="X45" s="117"/>
      <c r="Y45" s="117"/>
      <c r="Z45" s="117"/>
      <c r="AA45" s="126"/>
      <c r="AB45" s="119">
        <v>3318</v>
      </c>
      <c r="AC45" s="119">
        <v>1661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42">
        <v>76.81</v>
      </c>
      <c r="S46" s="140"/>
      <c r="T46" s="42">
        <v>288.83</v>
      </c>
      <c r="U46" s="42">
        <v>41.45</v>
      </c>
      <c r="V46" s="42">
        <v>49.66</v>
      </c>
      <c r="W46" s="47"/>
      <c r="X46" s="22"/>
      <c r="Y46" s="22"/>
      <c r="Z46" s="22"/>
      <c r="AA46" s="59"/>
      <c r="AB46" s="104">
        <v>913.92</v>
      </c>
      <c r="AC46" s="42">
        <v>4362.42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201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203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202">
        <v>2880</v>
      </c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>
        <v>857</v>
      </c>
      <c r="S50" s="42">
        <v>857</v>
      </c>
      <c r="T50" s="164">
        <v>857.14</v>
      </c>
      <c r="U50" s="104">
        <v>857.14</v>
      </c>
      <c r="V50" s="104">
        <v>857.14</v>
      </c>
      <c r="W50" s="104">
        <v>857.14</v>
      </c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/>
      <c r="R51" s="119">
        <v>987.88</v>
      </c>
      <c r="S51" s="119">
        <v>375.36</v>
      </c>
      <c r="T51" s="119">
        <v>844.84</v>
      </c>
      <c r="U51" s="119">
        <v>375.36</v>
      </c>
      <c r="V51" s="119">
        <v>375.36</v>
      </c>
      <c r="W51" s="116">
        <v>987.88</v>
      </c>
      <c r="X51" s="117"/>
      <c r="Y51" s="117"/>
      <c r="Z51" s="117"/>
      <c r="AA51" s="118"/>
      <c r="AB51" s="119">
        <v>3946.68</v>
      </c>
      <c r="AC51" s="119">
        <v>2002.12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2">
        <v>267.81</v>
      </c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0</v>
      </c>
      <c r="AC53" s="119">
        <v>9701.1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199">
        <v>1029.92</v>
      </c>
      <c r="T54" s="42">
        <v>668.52</v>
      </c>
      <c r="U54" s="42">
        <v>823.38</v>
      </c>
      <c r="V54" s="199">
        <v>1045.32</v>
      </c>
      <c r="W54" s="42">
        <v>1432.86</v>
      </c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6"/>
      <c r="M55" s="116"/>
      <c r="N55" s="116"/>
      <c r="O55" s="116"/>
      <c r="P55" s="119">
        <v>100.28</v>
      </c>
      <c r="Q55" s="119">
        <v>155.87</v>
      </c>
      <c r="R55" s="119">
        <v>62.42</v>
      </c>
      <c r="S55" s="119">
        <v>54.89</v>
      </c>
      <c r="T55" s="119">
        <v>89.62</v>
      </c>
      <c r="U55" s="119">
        <v>105.06</v>
      </c>
      <c r="V55" s="119">
        <v>176.54</v>
      </c>
      <c r="W55" s="116">
        <v>434.19</v>
      </c>
      <c r="X55" s="117"/>
      <c r="Y55" s="117"/>
      <c r="Z55" s="117"/>
      <c r="AA55" s="118"/>
      <c r="AB55" s="119">
        <v>1178.8699999999999</v>
      </c>
      <c r="AC55" s="119">
        <v>3757.78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>
        <v>11880</v>
      </c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>
        <v>1436</v>
      </c>
      <c r="U58" s="47"/>
      <c r="V58" s="42"/>
      <c r="W58" s="47"/>
      <c r="X58" s="22"/>
      <c r="Y58" s="22"/>
      <c r="Z58" s="22"/>
      <c r="AA58" s="57"/>
      <c r="AB58" s="42">
        <v>1436</v>
      </c>
      <c r="AC58" s="42">
        <v>4479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>
        <v>502.13</v>
      </c>
      <c r="U59" s="119">
        <v>701.54</v>
      </c>
      <c r="V59" s="119">
        <v>979</v>
      </c>
      <c r="W59" s="119">
        <v>1122.3</v>
      </c>
      <c r="X59" s="117"/>
      <c r="Y59" s="117"/>
      <c r="Z59" s="117"/>
      <c r="AA59" s="126"/>
      <c r="AB59" s="119">
        <v>3304.97</v>
      </c>
      <c r="AC59" s="119">
        <v>1695.03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75"/>
      <c r="M61" s="175"/>
      <c r="N61" s="175"/>
      <c r="O61" s="175"/>
      <c r="P61" s="175"/>
      <c r="Q61" s="175"/>
      <c r="R61" s="175"/>
      <c r="S61" s="135">
        <v>1529.27</v>
      </c>
      <c r="T61" s="135">
        <v>1549.52</v>
      </c>
      <c r="U61" s="135">
        <v>774.91</v>
      </c>
      <c r="V61" s="135">
        <v>635.84</v>
      </c>
      <c r="W61" s="135">
        <v>7184.37</v>
      </c>
      <c r="X61" s="176"/>
      <c r="Y61" s="176"/>
      <c r="Z61" s="176"/>
      <c r="AA61" s="177"/>
      <c r="AB61" s="135">
        <v>11673.91</v>
      </c>
      <c r="AC61" s="135">
        <v>3327.09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>
        <v>440</v>
      </c>
      <c r="T62" s="42">
        <v>3060</v>
      </c>
      <c r="U62" s="42">
        <v>440</v>
      </c>
      <c r="V62" s="47">
        <v>30</v>
      </c>
      <c r="W62" s="42">
        <v>1802</v>
      </c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>
        <v>45</v>
      </c>
      <c r="W63" s="119">
        <v>1215</v>
      </c>
      <c r="X63" s="117"/>
      <c r="Y63" s="117"/>
      <c r="Z63" s="117"/>
      <c r="AA63" s="126"/>
      <c r="AB63" s="119">
        <v>1260</v>
      </c>
      <c r="AC63" s="119">
        <v>4030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>
        <v>1500</v>
      </c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>
        <v>4800</v>
      </c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>
        <v>382</v>
      </c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194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>
        <v>46925</v>
      </c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9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9">
        <v>1256.21</v>
      </c>
      <c r="V71" s="119">
        <v>988.07</v>
      </c>
      <c r="W71" s="119">
        <v>1146.52</v>
      </c>
      <c r="X71" s="117"/>
      <c r="Y71" s="117"/>
      <c r="Z71" s="117"/>
      <c r="AA71" s="126"/>
      <c r="AB71" s="119">
        <v>3390.8</v>
      </c>
      <c r="AC71" s="119">
        <v>2459.1999999999998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7"/>
      <c r="M72" s="47"/>
      <c r="N72" s="47"/>
      <c r="O72" s="47"/>
      <c r="P72" s="47"/>
      <c r="Q72" s="47"/>
      <c r="R72" s="47"/>
      <c r="S72" s="47"/>
      <c r="T72" s="42">
        <v>402.6</v>
      </c>
      <c r="U72" s="47"/>
      <c r="V72" s="47">
        <v>402.6</v>
      </c>
      <c r="W72" s="42"/>
      <c r="X72" s="22"/>
      <c r="Y72" s="22"/>
      <c r="Z72" s="20"/>
      <c r="AA72" s="57"/>
      <c r="AB72" s="42">
        <v>805.2</v>
      </c>
      <c r="AC72" s="42">
        <v>3623.9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804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9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9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201">
        <v>4700.8599999999997</v>
      </c>
      <c r="X75" s="117"/>
      <c r="Y75" s="117"/>
      <c r="Z75" s="117"/>
      <c r="AA75" s="126"/>
      <c r="AB75" s="119">
        <v>4700.8599999999997</v>
      </c>
      <c r="AC75" s="119">
        <v>0.16</v>
      </c>
      <c r="AD75" s="119"/>
      <c r="AE75" s="144" t="s">
        <v>479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32">
        <v>45273</v>
      </c>
      <c r="J76" s="32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194" t="s">
        <v>824</v>
      </c>
      <c r="F77" s="30"/>
      <c r="G77" s="30" t="s">
        <v>823</v>
      </c>
      <c r="H77" s="30" t="s">
        <v>149</v>
      </c>
      <c r="I77" s="32">
        <v>45277</v>
      </c>
      <c r="J77" s="32">
        <v>45643</v>
      </c>
      <c r="K77" s="43" t="s">
        <v>825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200">
        <v>3000</v>
      </c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194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829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200">
        <v>5865</v>
      </c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194" t="s">
        <v>831</v>
      </c>
      <c r="F79" s="30"/>
      <c r="G79" s="30" t="s">
        <v>832</v>
      </c>
      <c r="H79" s="30" t="s">
        <v>30</v>
      </c>
      <c r="I79" s="32">
        <v>45278</v>
      </c>
      <c r="J79" s="32">
        <v>45644</v>
      </c>
      <c r="K79" s="43" t="s">
        <v>833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200">
        <v>3400</v>
      </c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32">
        <v>45274</v>
      </c>
      <c r="J80" s="32">
        <v>45640</v>
      </c>
      <c r="K80" s="43" t="s">
        <v>837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32">
        <v>45287</v>
      </c>
      <c r="J81" s="32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32">
        <v>45260</v>
      </c>
      <c r="J82" s="32">
        <v>45260</v>
      </c>
      <c r="K82" s="43" t="s">
        <v>845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32">
        <v>45279</v>
      </c>
      <c r="J83" s="32" t="s">
        <v>850</v>
      </c>
      <c r="K83" s="43" t="s">
        <v>851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32">
        <v>45274</v>
      </c>
      <c r="J84" s="32">
        <v>45640</v>
      </c>
      <c r="K84" s="43" t="s">
        <v>854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1" customFormat="1" ht="57.6" customHeight="1" x14ac:dyDescent="0.25">
      <c r="A85" s="189">
        <v>80</v>
      </c>
      <c r="B85" s="190" t="s">
        <v>855</v>
      </c>
      <c r="C85" s="95"/>
      <c r="D85" s="48"/>
      <c r="E85" s="194" t="s">
        <v>856</v>
      </c>
      <c r="F85" s="30"/>
      <c r="G85" s="30"/>
      <c r="H85" s="30" t="s">
        <v>30</v>
      </c>
      <c r="I85" s="32">
        <v>45244</v>
      </c>
      <c r="J85" s="32">
        <v>45610</v>
      </c>
      <c r="K85" s="43" t="s">
        <v>857</v>
      </c>
      <c r="L85" s="3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34">
        <v>1150</v>
      </c>
      <c r="X85" s="21"/>
      <c r="Y85" s="21"/>
      <c r="Z85" s="21"/>
      <c r="AA85" s="58"/>
      <c r="AB85" s="34">
        <v>1150</v>
      </c>
      <c r="AC85" s="34">
        <v>0</v>
      </c>
      <c r="AD85" s="34"/>
      <c r="AE85" s="244" t="str">
        <f>IF(AC85=0,"ugovor realizovan","ugovor u realizaciji")</f>
        <v>ugovor realizovan</v>
      </c>
      <c r="AF85" s="245"/>
    </row>
    <row r="86" spans="1:32" s="9" customFormat="1" ht="39.75" customHeight="1" x14ac:dyDescent="0.25">
      <c r="A86" s="223" t="s">
        <v>847</v>
      </c>
      <c r="B86" s="224"/>
      <c r="C86" s="188"/>
      <c r="D86" s="49"/>
      <c r="E86" s="49"/>
      <c r="F86" s="50"/>
      <c r="G86" s="50"/>
      <c r="H86" s="50"/>
      <c r="I86" s="50"/>
      <c r="J86" s="50" t="s">
        <v>509</v>
      </c>
      <c r="K86" s="51">
        <f>SUM(L86:W86)</f>
        <v>271508.51</v>
      </c>
      <c r="L86" s="51">
        <f>SUM(L6:L76)</f>
        <v>6352.1399999999994</v>
      </c>
      <c r="M86" s="51">
        <f t="shared" ref="M86:X86" si="0">SUM(M6:M76)</f>
        <v>63235.3</v>
      </c>
      <c r="N86" s="51">
        <f t="shared" si="0"/>
        <v>22377.18</v>
      </c>
      <c r="O86" s="51">
        <f t="shared" si="0"/>
        <v>11299.71</v>
      </c>
      <c r="P86" s="51">
        <f t="shared" si="0"/>
        <v>12228.460000000001</v>
      </c>
      <c r="Q86" s="51">
        <f t="shared" si="0"/>
        <v>8665.6400000000012</v>
      </c>
      <c r="R86" s="51">
        <f t="shared" si="0"/>
        <v>11347.63</v>
      </c>
      <c r="S86" s="51">
        <f t="shared" si="0"/>
        <v>26199.94</v>
      </c>
      <c r="T86" s="51">
        <f t="shared" si="0"/>
        <v>17303.519999999997</v>
      </c>
      <c r="U86" s="51">
        <f t="shared" si="0"/>
        <v>58284.73</v>
      </c>
      <c r="V86" s="51">
        <f t="shared" si="0"/>
        <v>8947.0399999999991</v>
      </c>
      <c r="W86" s="51">
        <f t="shared" si="0"/>
        <v>25267.22</v>
      </c>
      <c r="X86" s="51">
        <f t="shared" si="0"/>
        <v>0</v>
      </c>
      <c r="Y86" s="51"/>
      <c r="Z86" s="51"/>
      <c r="AA86" s="50"/>
      <c r="AB86" s="51"/>
      <c r="AC86" s="51"/>
      <c r="AD86" s="51"/>
      <c r="AE86" s="238"/>
      <c r="AF86" s="239"/>
    </row>
    <row r="87" spans="1:32" ht="28.15" customHeight="1" x14ac:dyDescent="0.25">
      <c r="J87" s="3"/>
    </row>
  </sheetData>
  <mergeCells count="38"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8:AF8"/>
    <mergeCell ref="AE9:AF9"/>
    <mergeCell ref="AE24:AF24"/>
    <mergeCell ref="AE31:AF31"/>
    <mergeCell ref="A86:B86"/>
    <mergeCell ref="AE86:AF86"/>
    <mergeCell ref="AE10:AF10"/>
    <mergeCell ref="AE23:AF23"/>
    <mergeCell ref="AE12:AF12"/>
    <mergeCell ref="AE15:AF15"/>
    <mergeCell ref="AE17:AF17"/>
    <mergeCell ref="AE19:AF19"/>
    <mergeCell ref="AE20:AF20"/>
    <mergeCell ref="AE22:AF22"/>
    <mergeCell ref="AE85:AF85"/>
  </mergeCells>
  <conditionalFormatting sqref="AE6:AE86">
    <cfRule type="cellIs" dxfId="1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8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1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U91"/>
  <sheetViews>
    <sheetView tabSelected="1" topLeftCell="A2" zoomScale="59" zoomScaleNormal="59" workbookViewId="0">
      <pane ySplit="4" topLeftCell="A54" activePane="bottomLeft" state="frozen"/>
      <selection activeCell="A5" sqref="A5"/>
      <selection pane="bottomLeft" activeCell="D14" sqref="D14"/>
    </sheetView>
  </sheetViews>
  <sheetFormatPr defaultColWidth="9.140625"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2" width="10.7109375" style="3" customWidth="1"/>
    <col min="13" max="13" width="13.140625" style="3" customWidth="1"/>
    <col min="14" max="14" width="11.7109375" style="3" customWidth="1"/>
    <col min="15" max="15" width="15.42578125" style="3" customWidth="1"/>
    <col min="16" max="16" width="13.140625" style="3" customWidth="1"/>
    <col min="17" max="17" width="10.7109375" style="3" customWidth="1"/>
    <col min="18" max="18" width="11.85546875" style="3" customWidth="1"/>
    <col min="19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hidden="1" customHeight="1" x14ac:dyDescent="0.25">
      <c r="A1" s="12">
        <f ca="1">TODAY()</f>
        <v>45544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41" t="s">
        <v>0</v>
      </c>
      <c r="B2" s="210" t="s">
        <v>1</v>
      </c>
      <c r="C2" s="211"/>
      <c r="D2" s="212"/>
      <c r="E2" s="235" t="s">
        <v>424</v>
      </c>
      <c r="F2" s="209" t="s">
        <v>3</v>
      </c>
      <c r="G2" s="236" t="s">
        <v>179</v>
      </c>
      <c r="H2" s="218" t="s">
        <v>29</v>
      </c>
      <c r="I2" s="237" t="s">
        <v>425</v>
      </c>
      <c r="J2" s="237" t="s">
        <v>426</v>
      </c>
      <c r="K2" s="237" t="s">
        <v>185</v>
      </c>
      <c r="L2" s="209" t="s">
        <v>863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40" t="s">
        <v>603</v>
      </c>
      <c r="Y2" s="225" t="s">
        <v>181</v>
      </c>
      <c r="Z2" s="228" t="s">
        <v>182</v>
      </c>
      <c r="AA2" s="218" t="s">
        <v>183</v>
      </c>
      <c r="AB2" s="231" t="s">
        <v>186</v>
      </c>
      <c r="AC2" s="221" t="s">
        <v>6</v>
      </c>
      <c r="AD2" s="225" t="s">
        <v>184</v>
      </c>
      <c r="AE2" s="240"/>
      <c r="AF2" s="240"/>
    </row>
    <row r="3" spans="1:47" s="2" customFormat="1" ht="28.15" customHeight="1" x14ac:dyDescent="0.25">
      <c r="A3" s="241"/>
      <c r="B3" s="213"/>
      <c r="C3" s="214"/>
      <c r="D3" s="215"/>
      <c r="E3" s="235"/>
      <c r="F3" s="209"/>
      <c r="G3" s="236"/>
      <c r="H3" s="219"/>
      <c r="I3" s="237"/>
      <c r="J3" s="237"/>
      <c r="K3" s="23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40"/>
      <c r="Y3" s="226"/>
      <c r="Z3" s="229"/>
      <c r="AA3" s="219"/>
      <c r="AB3" s="232"/>
      <c r="AC3" s="221"/>
      <c r="AD3" s="226"/>
      <c r="AE3" s="240"/>
      <c r="AF3" s="240"/>
    </row>
    <row r="4" spans="1:47" s="2" customFormat="1" ht="28.15" customHeight="1" x14ac:dyDescent="0.25">
      <c r="A4" s="241"/>
      <c r="B4" s="250" t="s">
        <v>180</v>
      </c>
      <c r="C4" s="216" t="s">
        <v>24</v>
      </c>
      <c r="D4" s="216" t="s">
        <v>25</v>
      </c>
      <c r="E4" s="235"/>
      <c r="F4" s="209"/>
      <c r="G4" s="236"/>
      <c r="H4" s="219"/>
      <c r="I4" s="237"/>
      <c r="J4" s="237"/>
      <c r="K4" s="237"/>
      <c r="L4" s="25">
        <v>45292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40"/>
      <c r="Y4" s="226"/>
      <c r="Z4" s="229"/>
      <c r="AA4" s="219"/>
      <c r="AB4" s="232"/>
      <c r="AC4" s="221"/>
      <c r="AD4" s="226"/>
      <c r="AE4" s="240"/>
      <c r="AF4" s="240"/>
    </row>
    <row r="5" spans="1:47" s="2" customFormat="1" ht="39" customHeight="1" x14ac:dyDescent="0.25">
      <c r="A5" s="241"/>
      <c r="B5" s="251"/>
      <c r="C5" s="217"/>
      <c r="D5" s="217"/>
      <c r="E5" s="235"/>
      <c r="F5" s="209"/>
      <c r="G5" s="236"/>
      <c r="H5" s="220"/>
      <c r="I5" s="237"/>
      <c r="J5" s="237"/>
      <c r="K5" s="23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40"/>
      <c r="Y5" s="227"/>
      <c r="Z5" s="230"/>
      <c r="AA5" s="220"/>
      <c r="AB5" s="233"/>
      <c r="AC5" s="221"/>
      <c r="AD5" s="227"/>
      <c r="AE5" s="240"/>
      <c r="AF5" s="240"/>
    </row>
    <row r="6" spans="1:47" s="11" customFormat="1" ht="51.75" customHeight="1" x14ac:dyDescent="0.25">
      <c r="A6" s="35">
        <v>1</v>
      </c>
      <c r="B6" s="36" t="s">
        <v>724</v>
      </c>
      <c r="C6" s="94">
        <v>4218068540003</v>
      </c>
      <c r="D6" s="94"/>
      <c r="E6" s="38" t="s">
        <v>725</v>
      </c>
      <c r="F6" s="38"/>
      <c r="G6" s="90" t="s">
        <v>858</v>
      </c>
      <c r="H6" s="114" t="s">
        <v>149</v>
      </c>
      <c r="I6" s="91">
        <v>45309</v>
      </c>
      <c r="J6" s="91">
        <v>45675</v>
      </c>
      <c r="K6" s="41" t="s">
        <v>859</v>
      </c>
      <c r="L6" s="42" t="s">
        <v>930</v>
      </c>
      <c r="M6" s="42"/>
      <c r="N6" s="42"/>
      <c r="O6" s="42">
        <v>2898</v>
      </c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/>
      <c r="AB6" s="42">
        <v>18493.599999999999</v>
      </c>
      <c r="AC6" s="42">
        <v>10467.4</v>
      </c>
      <c r="AD6" s="42"/>
      <c r="AE6" s="244" t="s">
        <v>479</v>
      </c>
      <c r="AF6" s="245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860</v>
      </c>
      <c r="C7" s="193">
        <v>4209678620000</v>
      </c>
      <c r="D7" s="113"/>
      <c r="E7" s="114" t="s">
        <v>831</v>
      </c>
      <c r="F7" s="114"/>
      <c r="G7" s="123" t="s">
        <v>861</v>
      </c>
      <c r="H7" s="114" t="s">
        <v>30</v>
      </c>
      <c r="I7" s="124">
        <v>45278</v>
      </c>
      <c r="J7" s="124">
        <v>45644</v>
      </c>
      <c r="K7" s="41" t="s">
        <v>862</v>
      </c>
      <c r="L7" s="119"/>
      <c r="M7" s="119"/>
      <c r="N7" s="119">
        <v>3900</v>
      </c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/>
      <c r="AB7" s="119">
        <v>3900</v>
      </c>
      <c r="AC7" s="119">
        <v>0</v>
      </c>
      <c r="AD7" s="119"/>
      <c r="AE7" s="244" t="s">
        <v>544</v>
      </c>
      <c r="AF7" s="245"/>
    </row>
    <row r="8" spans="1:47" s="1" customFormat="1" ht="60.6" customHeight="1" x14ac:dyDescent="0.25">
      <c r="A8" s="35">
        <v>3</v>
      </c>
      <c r="B8" s="190" t="s">
        <v>868</v>
      </c>
      <c r="C8" s="95">
        <v>4202018600001</v>
      </c>
      <c r="D8" s="46"/>
      <c r="E8" s="30" t="s">
        <v>869</v>
      </c>
      <c r="F8" s="39"/>
      <c r="G8" s="192">
        <v>45078</v>
      </c>
      <c r="H8" s="30" t="s">
        <v>870</v>
      </c>
      <c r="I8" s="88">
        <v>45280</v>
      </c>
      <c r="J8" s="88">
        <v>45646</v>
      </c>
      <c r="K8" s="43" t="s">
        <v>871</v>
      </c>
      <c r="L8" s="42"/>
      <c r="M8" s="42" t="s">
        <v>929</v>
      </c>
      <c r="N8" s="42"/>
      <c r="O8" s="42">
        <v>958</v>
      </c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/>
      <c r="AB8" s="42">
        <v>5262.3</v>
      </c>
      <c r="AC8" s="34">
        <v>457.7</v>
      </c>
      <c r="AD8" s="42"/>
      <c r="AE8" s="178" t="s">
        <v>479</v>
      </c>
      <c r="AF8" s="144"/>
    </row>
    <row r="9" spans="1:47" s="1" customFormat="1" ht="57" customHeight="1" x14ac:dyDescent="0.25">
      <c r="A9" s="111">
        <v>4</v>
      </c>
      <c r="B9" s="190" t="s">
        <v>834</v>
      </c>
      <c r="C9" s="95">
        <v>4201052670004</v>
      </c>
      <c r="D9" s="113"/>
      <c r="E9" s="30" t="s">
        <v>835</v>
      </c>
      <c r="F9" s="114"/>
      <c r="G9" s="30" t="s">
        <v>836</v>
      </c>
      <c r="H9" s="30" t="s">
        <v>30</v>
      </c>
      <c r="I9" s="88">
        <v>45274</v>
      </c>
      <c r="J9" s="88">
        <v>45640</v>
      </c>
      <c r="K9" s="43" t="s">
        <v>864</v>
      </c>
      <c r="L9" s="119"/>
      <c r="M9" s="119"/>
      <c r="N9" s="119"/>
      <c r="O9" s="119"/>
      <c r="P9" s="119">
        <v>5900</v>
      </c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/>
      <c r="AB9" s="119">
        <v>5900</v>
      </c>
      <c r="AC9" s="34">
        <v>0</v>
      </c>
      <c r="AD9" s="119"/>
      <c r="AE9" s="244" t="s">
        <v>544</v>
      </c>
      <c r="AF9" s="245"/>
    </row>
    <row r="10" spans="1:47" s="11" customFormat="1" ht="61.9" customHeight="1" x14ac:dyDescent="0.25">
      <c r="A10" s="35">
        <v>5</v>
      </c>
      <c r="B10" s="190" t="s">
        <v>841</v>
      </c>
      <c r="C10" s="193">
        <v>4227173320042</v>
      </c>
      <c r="D10" s="94"/>
      <c r="E10" s="30" t="s">
        <v>838</v>
      </c>
      <c r="F10" s="38"/>
      <c r="G10" s="30" t="s">
        <v>839</v>
      </c>
      <c r="H10" s="30" t="s">
        <v>149</v>
      </c>
      <c r="I10" s="88">
        <v>45287</v>
      </c>
      <c r="J10" s="88">
        <v>45653</v>
      </c>
      <c r="K10" s="43" t="s">
        <v>840</v>
      </c>
      <c r="L10" s="42" t="s">
        <v>931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/>
      <c r="AB10" s="42">
        <v>13650.99</v>
      </c>
      <c r="AC10" s="34">
        <v>0</v>
      </c>
      <c r="AD10" s="42"/>
      <c r="AE10" s="178" t="s">
        <v>544</v>
      </c>
      <c r="AF10" s="17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90" t="s">
        <v>842</v>
      </c>
      <c r="C11" s="95">
        <v>4200111220003</v>
      </c>
      <c r="D11" s="113"/>
      <c r="E11" s="30" t="s">
        <v>843</v>
      </c>
      <c r="F11" s="114"/>
      <c r="G11" s="30" t="s">
        <v>844</v>
      </c>
      <c r="H11" s="30" t="s">
        <v>149</v>
      </c>
      <c r="I11" s="88">
        <v>45260</v>
      </c>
      <c r="J11" s="88">
        <v>45626</v>
      </c>
      <c r="K11" s="43" t="s">
        <v>865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/>
      <c r="AB11" s="119"/>
      <c r="AC11" s="34">
        <v>5980</v>
      </c>
      <c r="AD11" s="119"/>
      <c r="AE11" s="178" t="s">
        <v>479</v>
      </c>
      <c r="AF11" s="178"/>
    </row>
    <row r="12" spans="1:47" s="11" customFormat="1" ht="54.6" customHeight="1" x14ac:dyDescent="0.25">
      <c r="A12" s="35">
        <v>7</v>
      </c>
      <c r="B12" s="190" t="s">
        <v>846</v>
      </c>
      <c r="C12" s="193">
        <v>4202018600001</v>
      </c>
      <c r="D12" s="180"/>
      <c r="E12" s="30" t="s">
        <v>848</v>
      </c>
      <c r="F12" s="181"/>
      <c r="G12" s="30" t="s">
        <v>849</v>
      </c>
      <c r="H12" s="30" t="s">
        <v>30</v>
      </c>
      <c r="I12" s="88">
        <v>45279</v>
      </c>
      <c r="J12" s="88" t="s">
        <v>872</v>
      </c>
      <c r="K12" s="43" t="s">
        <v>866</v>
      </c>
      <c r="L12" s="138" t="s">
        <v>932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/>
      <c r="AB12" s="138">
        <v>2900</v>
      </c>
      <c r="AC12" s="34">
        <v>0</v>
      </c>
      <c r="AD12" s="138"/>
      <c r="AE12" s="178" t="s">
        <v>544</v>
      </c>
      <c r="AF12" s="17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90" t="s">
        <v>74</v>
      </c>
      <c r="C13" s="95">
        <v>4200555370001</v>
      </c>
      <c r="D13" s="113"/>
      <c r="E13" s="30" t="s">
        <v>852</v>
      </c>
      <c r="F13" s="114"/>
      <c r="G13" s="30" t="s">
        <v>853</v>
      </c>
      <c r="H13" s="30" t="s">
        <v>30</v>
      </c>
      <c r="I13" s="88">
        <v>45274</v>
      </c>
      <c r="J13" s="88">
        <v>45640</v>
      </c>
      <c r="K13" s="43" t="s">
        <v>867</v>
      </c>
      <c r="L13" s="119"/>
      <c r="M13" s="119">
        <v>2165</v>
      </c>
      <c r="N13" s="119">
        <v>69</v>
      </c>
      <c r="O13" s="119">
        <v>500</v>
      </c>
      <c r="P13" s="116"/>
      <c r="Q13" s="116"/>
      <c r="R13" s="119"/>
      <c r="S13" s="201">
        <v>1160</v>
      </c>
      <c r="T13" s="119"/>
      <c r="U13" s="116"/>
      <c r="V13" s="119"/>
      <c r="W13" s="116"/>
      <c r="X13" s="117"/>
      <c r="Y13" s="117"/>
      <c r="Z13" s="117"/>
      <c r="AA13" s="126"/>
      <c r="AB13" s="119">
        <v>3894</v>
      </c>
      <c r="AC13" s="34">
        <v>105</v>
      </c>
      <c r="AD13" s="119"/>
      <c r="AE13" s="244" t="s">
        <v>479</v>
      </c>
      <c r="AF13" s="245"/>
    </row>
    <row r="14" spans="1:47" s="1" customFormat="1" ht="61.9" customHeight="1" x14ac:dyDescent="0.25">
      <c r="A14" s="35">
        <v>9</v>
      </c>
      <c r="B14" s="190" t="s">
        <v>39</v>
      </c>
      <c r="C14" s="193">
        <v>4200144230004</v>
      </c>
      <c r="D14" s="94"/>
      <c r="E14" s="30" t="s">
        <v>651</v>
      </c>
      <c r="F14" s="38"/>
      <c r="G14" s="87" t="s">
        <v>873</v>
      </c>
      <c r="H14" s="30" t="s">
        <v>30</v>
      </c>
      <c r="I14" s="88">
        <v>45279</v>
      </c>
      <c r="J14" s="88">
        <v>45645</v>
      </c>
      <c r="K14" s="43" t="s">
        <v>874</v>
      </c>
      <c r="L14" s="42" t="s">
        <v>933</v>
      </c>
      <c r="M14" s="42"/>
      <c r="N14" s="42"/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/>
      <c r="AB14" s="42">
        <v>2995</v>
      </c>
      <c r="AC14" s="34">
        <v>0</v>
      </c>
      <c r="AD14" s="42"/>
      <c r="AE14" s="178" t="s">
        <v>544</v>
      </c>
      <c r="AF14" s="178"/>
    </row>
    <row r="15" spans="1:47" s="122" customFormat="1" ht="51.6" customHeight="1" x14ac:dyDescent="0.25">
      <c r="A15" s="111">
        <v>10</v>
      </c>
      <c r="B15" s="112" t="s">
        <v>875</v>
      </c>
      <c r="C15" s="193">
        <v>4336187780007</v>
      </c>
      <c r="D15" s="113"/>
      <c r="E15" s="30" t="s">
        <v>876</v>
      </c>
      <c r="F15" s="114"/>
      <c r="G15" s="124" t="s">
        <v>881</v>
      </c>
      <c r="H15" s="30" t="s">
        <v>30</v>
      </c>
      <c r="I15" s="124">
        <v>45274</v>
      </c>
      <c r="J15" s="124">
        <v>45640</v>
      </c>
      <c r="K15" s="43" t="s">
        <v>877</v>
      </c>
      <c r="L15" s="119"/>
      <c r="M15" s="119" t="s">
        <v>934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/>
      <c r="AB15" s="119">
        <v>3499.32</v>
      </c>
      <c r="AC15" s="119">
        <v>0</v>
      </c>
      <c r="AD15" s="119"/>
      <c r="AE15" s="246" t="s">
        <v>718</v>
      </c>
      <c r="AF15" s="247"/>
    </row>
    <row r="16" spans="1:47" s="11" customFormat="1" ht="51" customHeight="1" x14ac:dyDescent="0.25">
      <c r="A16" s="35">
        <v>11</v>
      </c>
      <c r="B16" s="36" t="s">
        <v>878</v>
      </c>
      <c r="C16" s="94">
        <v>4201407800001</v>
      </c>
      <c r="D16" s="94"/>
      <c r="E16" s="38" t="s">
        <v>629</v>
      </c>
      <c r="F16" s="38"/>
      <c r="G16" s="146" t="s">
        <v>880</v>
      </c>
      <c r="H16" s="38" t="s">
        <v>149</v>
      </c>
      <c r="I16" s="91">
        <v>45301</v>
      </c>
      <c r="J16" s="91">
        <v>45667</v>
      </c>
      <c r="K16" s="43" t="s">
        <v>879</v>
      </c>
      <c r="L16" s="42">
        <v>286</v>
      </c>
      <c r="M16" s="42">
        <v>833</v>
      </c>
      <c r="N16" s="42">
        <v>963</v>
      </c>
      <c r="O16" s="42">
        <v>963</v>
      </c>
      <c r="P16" s="42">
        <v>250</v>
      </c>
      <c r="Q16" s="42">
        <v>963</v>
      </c>
      <c r="R16" s="42">
        <v>963</v>
      </c>
      <c r="S16" s="47">
        <v>963</v>
      </c>
      <c r="T16" s="42">
        <v>963</v>
      </c>
      <c r="U16" s="42"/>
      <c r="V16" s="42"/>
      <c r="W16" s="42"/>
      <c r="X16" s="22"/>
      <c r="Y16" s="22"/>
      <c r="Z16" s="22"/>
      <c r="AA16" s="57"/>
      <c r="AB16" s="42">
        <v>7147</v>
      </c>
      <c r="AC16" s="42">
        <v>2849</v>
      </c>
      <c r="AD16" s="42"/>
      <c r="AE16" s="246" t="s">
        <v>479</v>
      </c>
      <c r="AF16" s="247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300</v>
      </c>
      <c r="C17" s="113">
        <v>4200909100007</v>
      </c>
      <c r="D17" s="113"/>
      <c r="E17" s="114" t="s">
        <v>816</v>
      </c>
      <c r="F17" s="114"/>
      <c r="G17" s="124" t="s">
        <v>882</v>
      </c>
      <c r="H17" s="38" t="s">
        <v>149</v>
      </c>
      <c r="I17" s="124">
        <v>45315</v>
      </c>
      <c r="J17" s="124">
        <v>45681</v>
      </c>
      <c r="K17" s="43" t="s">
        <v>884</v>
      </c>
      <c r="L17" s="119" t="s">
        <v>885</v>
      </c>
      <c r="M17" s="119" t="s">
        <v>938</v>
      </c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/>
      <c r="AB17" s="119">
        <v>15000</v>
      </c>
      <c r="AC17" s="119">
        <v>0</v>
      </c>
      <c r="AD17" s="119"/>
      <c r="AE17" s="246" t="s">
        <v>544</v>
      </c>
      <c r="AF17" s="247"/>
    </row>
    <row r="18" spans="1:47" s="11" customFormat="1" ht="63.6" customHeight="1" x14ac:dyDescent="0.25">
      <c r="A18" s="35">
        <v>13</v>
      </c>
      <c r="B18" s="36" t="s">
        <v>300</v>
      </c>
      <c r="C18" s="113">
        <v>4200909100007</v>
      </c>
      <c r="D18" s="94"/>
      <c r="E18" s="38" t="s">
        <v>816</v>
      </c>
      <c r="F18" s="38"/>
      <c r="G18" s="91">
        <v>45292</v>
      </c>
      <c r="H18" s="195" t="s">
        <v>527</v>
      </c>
      <c r="I18" s="91">
        <v>45294</v>
      </c>
      <c r="J18" s="91">
        <v>45660</v>
      </c>
      <c r="K18" s="43" t="s">
        <v>883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/>
      <c r="AB18" s="42"/>
      <c r="AC18" s="42">
        <v>22800</v>
      </c>
      <c r="AD18" s="42"/>
      <c r="AE18" s="178" t="s">
        <v>479</v>
      </c>
      <c r="AF18" s="246"/>
      <c r="AG18" s="247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841</v>
      </c>
      <c r="C19" s="113">
        <v>4227173320042</v>
      </c>
      <c r="D19" s="113"/>
      <c r="E19" s="114" t="s">
        <v>838</v>
      </c>
      <c r="F19" s="114"/>
      <c r="G19" s="147" t="s">
        <v>886</v>
      </c>
      <c r="H19" s="114" t="s">
        <v>149</v>
      </c>
      <c r="I19" s="124">
        <v>45315</v>
      </c>
      <c r="J19" s="124">
        <v>45681</v>
      </c>
      <c r="K19" s="43" t="s">
        <v>887</v>
      </c>
      <c r="L19" s="119"/>
      <c r="M19" s="119" t="s">
        <v>935</v>
      </c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/>
      <c r="AB19" s="119">
        <v>11999</v>
      </c>
      <c r="AC19" s="119">
        <v>0</v>
      </c>
      <c r="AD19" s="119"/>
      <c r="AE19" s="238" t="s">
        <v>479</v>
      </c>
      <c r="AF19" s="239"/>
    </row>
    <row r="20" spans="1:47" s="1" customFormat="1" ht="58.15" customHeight="1" x14ac:dyDescent="0.25">
      <c r="A20" s="35">
        <v>15</v>
      </c>
      <c r="B20" s="36" t="s">
        <v>888</v>
      </c>
      <c r="C20" s="94">
        <v>4200556770003</v>
      </c>
      <c r="D20" s="94"/>
      <c r="E20" s="38" t="s">
        <v>694</v>
      </c>
      <c r="F20" s="38"/>
      <c r="G20" s="146"/>
      <c r="H20" s="38" t="s">
        <v>149</v>
      </c>
      <c r="I20" s="91">
        <v>45328</v>
      </c>
      <c r="J20" s="91">
        <v>45694</v>
      </c>
      <c r="K20" s="43" t="s">
        <v>889</v>
      </c>
      <c r="L20" s="42">
        <v>545.45000000000005</v>
      </c>
      <c r="M20" s="42">
        <v>545.45000000000005</v>
      </c>
      <c r="N20" s="42">
        <v>545.45000000000005</v>
      </c>
      <c r="O20" s="42">
        <v>545.45000000000005</v>
      </c>
      <c r="P20" s="42">
        <v>857.14</v>
      </c>
      <c r="Q20" s="42">
        <v>545.45000000000005</v>
      </c>
      <c r="R20" s="42">
        <v>545.45000000000005</v>
      </c>
      <c r="S20" s="42">
        <v>545.45000000000005</v>
      </c>
      <c r="T20" s="42"/>
      <c r="U20" s="42"/>
      <c r="V20" s="42"/>
      <c r="W20" s="47"/>
      <c r="X20" s="137"/>
      <c r="Y20" s="137"/>
      <c r="Z20" s="137"/>
      <c r="AA20" s="145"/>
      <c r="AB20" s="42">
        <v>4675.29</v>
      </c>
      <c r="AC20" s="42">
        <v>1324.71</v>
      </c>
      <c r="AD20" s="42"/>
      <c r="AE20" s="244" t="s">
        <v>479</v>
      </c>
      <c r="AF20" s="245"/>
    </row>
    <row r="21" spans="1:47" s="1" customFormat="1" ht="54" customHeight="1" x14ac:dyDescent="0.25">
      <c r="A21" s="111">
        <v>16</v>
      </c>
      <c r="B21" s="112" t="s">
        <v>105</v>
      </c>
      <c r="C21" s="113">
        <v>4302663400003</v>
      </c>
      <c r="D21" s="113"/>
      <c r="E21" s="114" t="s">
        <v>604</v>
      </c>
      <c r="F21" s="114"/>
      <c r="G21" s="147" t="s">
        <v>890</v>
      </c>
      <c r="H21" s="114" t="s">
        <v>149</v>
      </c>
      <c r="I21" s="124">
        <v>45300</v>
      </c>
      <c r="J21" s="124">
        <v>45666</v>
      </c>
      <c r="K21" s="43" t="s">
        <v>891</v>
      </c>
      <c r="L21" s="119">
        <v>1100</v>
      </c>
      <c r="M21" s="119">
        <v>1100</v>
      </c>
      <c r="N21" s="119">
        <v>1100</v>
      </c>
      <c r="O21" s="119">
        <v>1100</v>
      </c>
      <c r="P21" s="116">
        <v>1100</v>
      </c>
      <c r="Q21" s="119">
        <v>1100</v>
      </c>
      <c r="R21" s="201">
        <v>1100</v>
      </c>
      <c r="S21" s="116"/>
      <c r="T21" s="116"/>
      <c r="U21" s="116"/>
      <c r="V21" s="119"/>
      <c r="W21" s="116"/>
      <c r="X21" s="117"/>
      <c r="Y21" s="117"/>
      <c r="Z21" s="117"/>
      <c r="AA21" s="126"/>
      <c r="AB21" s="119">
        <v>7700</v>
      </c>
      <c r="AC21" s="119">
        <v>5500</v>
      </c>
      <c r="AD21" s="119"/>
      <c r="AE21" s="244" t="s">
        <v>479</v>
      </c>
      <c r="AF21" s="245"/>
    </row>
    <row r="22" spans="1:47" s="1" customFormat="1" ht="53.45" customHeight="1" x14ac:dyDescent="0.25">
      <c r="A22" s="35">
        <v>17</v>
      </c>
      <c r="B22" s="36" t="s">
        <v>893</v>
      </c>
      <c r="C22" s="193">
        <v>4200270370008</v>
      </c>
      <c r="D22" s="94"/>
      <c r="E22" s="38" t="s">
        <v>894</v>
      </c>
      <c r="F22" s="38"/>
      <c r="G22" s="146" t="s">
        <v>895</v>
      </c>
      <c r="H22" s="114" t="s">
        <v>149</v>
      </c>
      <c r="I22" s="91">
        <v>45329</v>
      </c>
      <c r="J22" s="91">
        <v>45695</v>
      </c>
      <c r="K22" s="43" t="s">
        <v>896</v>
      </c>
      <c r="L22" s="47"/>
      <c r="M22" s="42" t="s">
        <v>936</v>
      </c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5980</v>
      </c>
      <c r="AC22" s="42">
        <v>0</v>
      </c>
      <c r="AD22" s="42"/>
      <c r="AE22" s="244" t="s">
        <v>544</v>
      </c>
      <c r="AF22" s="245"/>
    </row>
    <row r="23" spans="1:47" s="122" customFormat="1" ht="53.45" customHeight="1" x14ac:dyDescent="0.25">
      <c r="A23" s="111">
        <v>18</v>
      </c>
      <c r="B23" s="112" t="s">
        <v>302</v>
      </c>
      <c r="C23" s="113">
        <v>4200303990007</v>
      </c>
      <c r="D23" s="113"/>
      <c r="E23" s="114" t="s">
        <v>309</v>
      </c>
      <c r="F23" s="114"/>
      <c r="G23" s="147" t="s">
        <v>899</v>
      </c>
      <c r="H23" s="195" t="s">
        <v>527</v>
      </c>
      <c r="I23" s="124">
        <v>45280</v>
      </c>
      <c r="J23" s="124">
        <v>45646</v>
      </c>
      <c r="K23" s="43" t="s">
        <v>897</v>
      </c>
      <c r="L23" s="119"/>
      <c r="M23" s="116"/>
      <c r="N23" s="119"/>
      <c r="O23" s="119"/>
      <c r="P23" s="116"/>
      <c r="Q23" s="119"/>
      <c r="R23" s="119"/>
      <c r="S23" s="119"/>
      <c r="T23" s="119"/>
      <c r="U23" s="116"/>
      <c r="V23" s="119"/>
      <c r="W23" s="116"/>
      <c r="X23" s="117"/>
      <c r="Y23" s="117"/>
      <c r="Z23" s="117"/>
      <c r="AA23" s="126"/>
      <c r="AB23" s="119">
        <v>0</v>
      </c>
      <c r="AC23" s="119">
        <v>11860.1</v>
      </c>
      <c r="AD23" s="119"/>
      <c r="AE23" s="244" t="s">
        <v>479</v>
      </c>
      <c r="AF23" s="245"/>
    </row>
    <row r="24" spans="1:47" s="11" customFormat="1" ht="53.45" customHeight="1" x14ac:dyDescent="0.25">
      <c r="A24" s="35">
        <v>19</v>
      </c>
      <c r="B24" s="36" t="s">
        <v>302</v>
      </c>
      <c r="C24" s="113">
        <v>4200303990007</v>
      </c>
      <c r="D24" s="94"/>
      <c r="E24" s="114" t="s">
        <v>309</v>
      </c>
      <c r="F24" s="38"/>
      <c r="G24" s="146" t="s">
        <v>898</v>
      </c>
      <c r="H24" s="38" t="s">
        <v>900</v>
      </c>
      <c r="I24" s="91">
        <v>45328</v>
      </c>
      <c r="J24" s="91">
        <v>45694</v>
      </c>
      <c r="K24" s="43" t="s">
        <v>901</v>
      </c>
      <c r="L24" s="47"/>
      <c r="M24" s="42">
        <v>918</v>
      </c>
      <c r="N24" s="42">
        <v>724.18</v>
      </c>
      <c r="O24" s="42">
        <v>943.82</v>
      </c>
      <c r="P24" s="42">
        <v>901.06</v>
      </c>
      <c r="Q24" s="47">
        <v>856.88</v>
      </c>
      <c r="R24" s="199"/>
      <c r="S24" s="47"/>
      <c r="T24" s="42"/>
      <c r="U24" s="47"/>
      <c r="V24" s="42"/>
      <c r="W24" s="47"/>
      <c r="X24" s="22"/>
      <c r="Y24" s="22"/>
      <c r="Z24" s="22"/>
      <c r="AA24" s="59"/>
      <c r="AB24" s="42">
        <v>4343.9399999999996</v>
      </c>
      <c r="AC24" s="42">
        <v>656.06</v>
      </c>
      <c r="AD24" s="42"/>
      <c r="AE24" s="244" t="s">
        <v>479</v>
      </c>
      <c r="AF24" s="245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300</v>
      </c>
      <c r="C25" s="113">
        <v>4200909100007</v>
      </c>
      <c r="D25" s="160"/>
      <c r="E25" s="114" t="s">
        <v>816</v>
      </c>
      <c r="F25" s="114"/>
      <c r="G25" s="147" t="s">
        <v>882</v>
      </c>
      <c r="H25" s="114" t="s">
        <v>902</v>
      </c>
      <c r="I25" s="124">
        <v>45315</v>
      </c>
      <c r="J25" s="124">
        <v>45681</v>
      </c>
      <c r="K25" s="43" t="s">
        <v>903</v>
      </c>
      <c r="L25" s="119"/>
      <c r="M25" s="119" t="s">
        <v>937</v>
      </c>
      <c r="N25" s="119"/>
      <c r="O25" s="119"/>
      <c r="P25" s="119"/>
      <c r="Q25" s="116"/>
      <c r="R25" s="119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3098.98</v>
      </c>
      <c r="AC25" s="119">
        <v>4701.0200000000004</v>
      </c>
      <c r="AD25" s="119"/>
      <c r="AE25" s="244" t="s">
        <v>479</v>
      </c>
      <c r="AF25" s="245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163"/>
      <c r="E26" s="38" t="s">
        <v>375</v>
      </c>
      <c r="F26" s="38"/>
      <c r="G26" s="146" t="s">
        <v>904</v>
      </c>
      <c r="H26" s="38" t="s">
        <v>30</v>
      </c>
      <c r="I26" s="91">
        <v>45316</v>
      </c>
      <c r="J26" s="91">
        <v>45682</v>
      </c>
      <c r="K26" s="43" t="s">
        <v>905</v>
      </c>
      <c r="L26" s="42"/>
      <c r="M26" s="42">
        <v>221</v>
      </c>
      <c r="N26" s="42"/>
      <c r="O26" s="42">
        <v>209.91</v>
      </c>
      <c r="P26" s="42">
        <v>198.59</v>
      </c>
      <c r="Q26" s="42">
        <v>200.17</v>
      </c>
      <c r="R26" s="47">
        <v>198.42</v>
      </c>
      <c r="S26" s="42">
        <v>201.92</v>
      </c>
      <c r="T26" s="42"/>
      <c r="U26" s="42"/>
      <c r="V26" s="42"/>
      <c r="W26" s="47"/>
      <c r="X26" s="22"/>
      <c r="Y26" s="22"/>
      <c r="Z26" s="22"/>
      <c r="AA26" s="57"/>
      <c r="AB26" s="42">
        <v>1230.01</v>
      </c>
      <c r="AC26" s="42">
        <v>3270.8</v>
      </c>
      <c r="AD26" s="42"/>
      <c r="AE26" s="244" t="s">
        <v>479</v>
      </c>
      <c r="AF26" s="245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94">
        <v>4200211100005</v>
      </c>
      <c r="D27" s="160"/>
      <c r="E27" s="114" t="s">
        <v>906</v>
      </c>
      <c r="F27" s="114"/>
      <c r="G27" s="146" t="s">
        <v>910</v>
      </c>
      <c r="H27" s="114" t="s">
        <v>30</v>
      </c>
      <c r="I27" s="124">
        <v>45316</v>
      </c>
      <c r="J27" s="124">
        <v>45682</v>
      </c>
      <c r="K27" s="43" t="s">
        <v>907</v>
      </c>
      <c r="L27" s="185"/>
      <c r="M27" s="185">
        <v>277.44</v>
      </c>
      <c r="N27" s="119">
        <v>291.29000000000002</v>
      </c>
      <c r="O27" s="116">
        <v>292.82</v>
      </c>
      <c r="P27" s="116">
        <v>373.59</v>
      </c>
      <c r="Q27" s="116">
        <v>362.22</v>
      </c>
      <c r="R27" s="116"/>
      <c r="S27" s="116">
        <v>383.94</v>
      </c>
      <c r="T27" s="116"/>
      <c r="U27" s="116"/>
      <c r="V27" s="116"/>
      <c r="W27" s="116"/>
      <c r="X27" s="117"/>
      <c r="Y27" s="117"/>
      <c r="Z27" s="117"/>
      <c r="AA27" s="126"/>
      <c r="AB27" s="119">
        <v>1981.3</v>
      </c>
      <c r="AC27" s="119">
        <v>3518.7</v>
      </c>
      <c r="AD27" s="119"/>
      <c r="AE27" s="244" t="s">
        <v>479</v>
      </c>
      <c r="AF27" s="245"/>
    </row>
    <row r="28" spans="1:47" s="11" customFormat="1" ht="53.45" customHeight="1" x14ac:dyDescent="0.25">
      <c r="A28" s="35">
        <v>23</v>
      </c>
      <c r="B28" s="97" t="s">
        <v>369</v>
      </c>
      <c r="C28" s="94">
        <v>4200211100005</v>
      </c>
      <c r="D28" s="169"/>
      <c r="E28" s="99" t="s">
        <v>908</v>
      </c>
      <c r="F28" s="99"/>
      <c r="G28" s="146" t="s">
        <v>909</v>
      </c>
      <c r="H28" s="99" t="s">
        <v>30</v>
      </c>
      <c r="I28" s="101">
        <v>45316</v>
      </c>
      <c r="J28" s="101">
        <v>45682</v>
      </c>
      <c r="K28" s="43" t="s">
        <v>911</v>
      </c>
      <c r="L28" s="104">
        <v>394.64</v>
      </c>
      <c r="M28" s="104">
        <v>25.59</v>
      </c>
      <c r="N28" s="104">
        <v>573.91</v>
      </c>
      <c r="O28" s="103">
        <v>559.29</v>
      </c>
      <c r="P28" s="103">
        <v>562.39</v>
      </c>
      <c r="Q28" s="103">
        <v>482.01</v>
      </c>
      <c r="R28" s="103">
        <v>488.98</v>
      </c>
      <c r="S28" s="104">
        <v>499.7</v>
      </c>
      <c r="T28" s="104"/>
      <c r="U28" s="103"/>
      <c r="V28" s="103"/>
      <c r="W28" s="104"/>
      <c r="X28" s="105"/>
      <c r="Y28" s="105"/>
      <c r="Z28" s="105"/>
      <c r="AA28" s="106"/>
      <c r="AB28" s="104">
        <v>3586.51</v>
      </c>
      <c r="AC28" s="104">
        <v>2413.4899999999998</v>
      </c>
      <c r="AD28" s="104"/>
      <c r="AE28" s="244" t="s">
        <v>479</v>
      </c>
      <c r="AF28" s="245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786</v>
      </c>
      <c r="C29" s="129">
        <v>4200163020002</v>
      </c>
      <c r="D29" s="173"/>
      <c r="E29" s="130" t="s">
        <v>135</v>
      </c>
      <c r="F29" s="130"/>
      <c r="G29" s="174" t="s">
        <v>787</v>
      </c>
      <c r="H29" s="130" t="s">
        <v>149</v>
      </c>
      <c r="I29" s="132">
        <v>45159</v>
      </c>
      <c r="J29" s="132">
        <v>45525</v>
      </c>
      <c r="K29" s="43" t="s">
        <v>912</v>
      </c>
      <c r="L29" s="175"/>
      <c r="M29" s="135"/>
      <c r="N29" s="135"/>
      <c r="O29" s="135">
        <v>379.24</v>
      </c>
      <c r="P29" s="135">
        <v>717.26</v>
      </c>
      <c r="Q29" s="135">
        <v>926.51</v>
      </c>
      <c r="R29" s="135">
        <v>501.98</v>
      </c>
      <c r="S29" s="135">
        <v>702.06</v>
      </c>
      <c r="T29" s="175"/>
      <c r="U29" s="135"/>
      <c r="V29" s="135"/>
      <c r="W29" s="135"/>
      <c r="X29" s="176"/>
      <c r="Y29" s="176"/>
      <c r="Z29" s="176"/>
      <c r="AA29" s="177"/>
      <c r="AB29" s="135">
        <v>3227.05</v>
      </c>
      <c r="AC29" s="135">
        <v>3735.37</v>
      </c>
      <c r="AD29" s="135"/>
      <c r="AE29" s="178" t="s">
        <v>479</v>
      </c>
      <c r="AF29" s="244"/>
      <c r="AG29" s="245"/>
    </row>
    <row r="30" spans="1:47" s="11" customFormat="1" ht="53.45" customHeight="1" x14ac:dyDescent="0.25">
      <c r="A30" s="35">
        <v>25</v>
      </c>
      <c r="B30" s="36" t="s">
        <v>659</v>
      </c>
      <c r="C30" s="94">
        <v>4200320570003</v>
      </c>
      <c r="D30" s="163"/>
      <c r="E30" s="38" t="s">
        <v>913</v>
      </c>
      <c r="F30" s="38"/>
      <c r="G30" s="146" t="s">
        <v>914</v>
      </c>
      <c r="H30" s="38" t="s">
        <v>30</v>
      </c>
      <c r="I30" s="91">
        <v>45351</v>
      </c>
      <c r="J30" s="91" t="s">
        <v>918</v>
      </c>
      <c r="K30" s="43" t="s">
        <v>915</v>
      </c>
      <c r="L30" s="42"/>
      <c r="M30" s="42"/>
      <c r="N30" s="42">
        <v>326.33</v>
      </c>
      <c r="O30" s="42">
        <v>373.33</v>
      </c>
      <c r="P30" s="47"/>
      <c r="Q30" s="47"/>
      <c r="R30" s="47"/>
      <c r="S30" s="47">
        <v>348.5</v>
      </c>
      <c r="T30" s="47"/>
      <c r="U30" s="42"/>
      <c r="V30" s="47"/>
      <c r="W30" s="42"/>
      <c r="X30" s="22"/>
      <c r="Y30" s="22"/>
      <c r="Z30" s="22"/>
      <c r="AA30" s="57"/>
      <c r="AB30" s="42">
        <v>1048.1600000000001</v>
      </c>
      <c r="AC30" s="42">
        <v>273.64</v>
      </c>
      <c r="AD30" s="42"/>
      <c r="AE30" s="178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841</v>
      </c>
      <c r="C31" s="113">
        <v>4227173320000</v>
      </c>
      <c r="D31" s="160"/>
      <c r="E31" s="114" t="s">
        <v>838</v>
      </c>
      <c r="F31" s="114"/>
      <c r="G31" s="147" t="s">
        <v>916</v>
      </c>
      <c r="H31" s="114" t="s">
        <v>527</v>
      </c>
      <c r="I31" s="124">
        <v>45335</v>
      </c>
      <c r="J31" s="124">
        <v>45701</v>
      </c>
      <c r="K31" s="43" t="s">
        <v>917</v>
      </c>
      <c r="L31" s="119"/>
      <c r="M31" s="119"/>
      <c r="N31" s="119"/>
      <c r="O31" s="119">
        <v>30900.12</v>
      </c>
      <c r="P31" s="119"/>
      <c r="Q31" s="119"/>
      <c r="R31" s="119"/>
      <c r="S31" s="119"/>
      <c r="T31" s="119"/>
      <c r="U31" s="119"/>
      <c r="V31" s="119"/>
      <c r="W31" s="119"/>
      <c r="X31" s="117"/>
      <c r="Y31" s="117"/>
      <c r="Z31" s="117"/>
      <c r="AA31" s="118"/>
      <c r="AB31" s="119">
        <v>30900.12</v>
      </c>
      <c r="AC31" s="119">
        <v>0</v>
      </c>
      <c r="AD31" s="119"/>
      <c r="AE31" s="238" t="s">
        <v>544</v>
      </c>
      <c r="AF31" s="239"/>
    </row>
    <row r="32" spans="1:47" s="11" customFormat="1" ht="53.45" customHeight="1" x14ac:dyDescent="0.25">
      <c r="A32" s="35">
        <v>27</v>
      </c>
      <c r="B32" s="36" t="s">
        <v>919</v>
      </c>
      <c r="C32" s="94">
        <v>4210274640005</v>
      </c>
      <c r="D32" s="163"/>
      <c r="E32" s="38" t="s">
        <v>920</v>
      </c>
      <c r="F32" s="38"/>
      <c r="G32" s="146" t="s">
        <v>921</v>
      </c>
      <c r="H32" s="38" t="s">
        <v>149</v>
      </c>
      <c r="I32" s="91">
        <v>45295</v>
      </c>
      <c r="J32" s="91">
        <v>45661</v>
      </c>
      <c r="K32" s="43" t="s">
        <v>922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22"/>
      <c r="Y32" s="22"/>
      <c r="Z32" s="22"/>
      <c r="AA32" s="57"/>
      <c r="AB32" s="42"/>
      <c r="AC32" s="42">
        <v>6600</v>
      </c>
      <c r="AD32" s="42"/>
      <c r="AE32" s="144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924</v>
      </c>
      <c r="C33" s="113">
        <v>4302563100002</v>
      </c>
      <c r="D33" s="113"/>
      <c r="E33" s="114" t="s">
        <v>925</v>
      </c>
      <c r="F33" s="114"/>
      <c r="G33" s="147" t="s">
        <v>926</v>
      </c>
      <c r="H33" s="114" t="s">
        <v>30</v>
      </c>
      <c r="I33" s="124">
        <v>45378</v>
      </c>
      <c r="J33" s="124">
        <v>45743</v>
      </c>
      <c r="K33" s="115" t="s">
        <v>923</v>
      </c>
      <c r="L33" s="119"/>
      <c r="M33" s="119"/>
      <c r="N33" s="119"/>
      <c r="O33" s="119">
        <v>1100</v>
      </c>
      <c r="Q33" s="119"/>
      <c r="R33" s="119"/>
      <c r="S33" s="119"/>
      <c r="T33" s="119"/>
      <c r="U33" s="119"/>
      <c r="V33" s="116"/>
      <c r="W33" s="116"/>
      <c r="X33" s="117"/>
      <c r="Y33" s="117"/>
      <c r="Z33" s="117"/>
      <c r="AA33" s="126"/>
      <c r="AB33" s="119">
        <v>1100</v>
      </c>
      <c r="AC33" s="119">
        <v>0</v>
      </c>
      <c r="AD33" s="119"/>
      <c r="AE33" s="246" t="s">
        <v>544</v>
      </c>
      <c r="AF33" s="247"/>
    </row>
    <row r="34" spans="1:47" s="11" customFormat="1" ht="53.45" customHeight="1" x14ac:dyDescent="0.25">
      <c r="A34" s="35">
        <v>29</v>
      </c>
      <c r="B34" s="36" t="s">
        <v>321</v>
      </c>
      <c r="C34" s="94">
        <v>4200067140005</v>
      </c>
      <c r="D34" s="94"/>
      <c r="E34" s="38" t="s">
        <v>70</v>
      </c>
      <c r="F34" s="38"/>
      <c r="G34" s="146" t="s">
        <v>927</v>
      </c>
      <c r="H34" s="38" t="s">
        <v>30</v>
      </c>
      <c r="I34" s="91">
        <v>45366</v>
      </c>
      <c r="J34" s="91">
        <v>45731</v>
      </c>
      <c r="K34" s="115" t="s">
        <v>928</v>
      </c>
      <c r="L34" s="42"/>
      <c r="M34" s="42"/>
      <c r="N34" s="42"/>
      <c r="O34" s="42">
        <v>80</v>
      </c>
      <c r="P34" s="42">
        <v>318</v>
      </c>
      <c r="Q34" s="42">
        <v>333</v>
      </c>
      <c r="R34" s="42">
        <v>576</v>
      </c>
      <c r="S34" s="42">
        <v>248</v>
      </c>
      <c r="T34" s="42"/>
      <c r="U34" s="42"/>
      <c r="V34" s="47"/>
      <c r="W34" s="47"/>
      <c r="X34" s="22"/>
      <c r="Y34" s="22"/>
      <c r="Z34" s="22"/>
      <c r="AA34" s="57"/>
      <c r="AB34" s="42">
        <v>1555</v>
      </c>
      <c r="AC34" s="42">
        <v>3427.7</v>
      </c>
      <c r="AD34" s="42"/>
      <c r="AE34" s="144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392</v>
      </c>
      <c r="C35" s="113">
        <v>4202045980009</v>
      </c>
      <c r="D35" s="113"/>
      <c r="E35" s="114" t="s">
        <v>139</v>
      </c>
      <c r="F35" s="114"/>
      <c r="G35" s="147" t="s">
        <v>939</v>
      </c>
      <c r="H35" s="114" t="s">
        <v>30</v>
      </c>
      <c r="I35" s="124" t="s">
        <v>940</v>
      </c>
      <c r="J35" s="124" t="s">
        <v>941</v>
      </c>
      <c r="K35" s="115" t="s">
        <v>942</v>
      </c>
      <c r="L35" s="119"/>
      <c r="M35" s="119">
        <v>40</v>
      </c>
      <c r="N35" s="119">
        <v>40</v>
      </c>
      <c r="O35" s="119">
        <v>40</v>
      </c>
      <c r="P35" s="119">
        <v>40</v>
      </c>
      <c r="Q35" s="119">
        <v>40</v>
      </c>
      <c r="R35" s="119">
        <v>40</v>
      </c>
      <c r="S35" s="119"/>
      <c r="T35" s="119"/>
      <c r="U35" s="119"/>
      <c r="V35" s="119"/>
      <c r="W35" s="119"/>
      <c r="X35" s="117"/>
      <c r="Y35" s="125"/>
      <c r="Z35" s="117"/>
      <c r="AA35" s="118"/>
      <c r="AB35" s="119">
        <v>240</v>
      </c>
      <c r="AC35" s="119">
        <v>240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943</v>
      </c>
      <c r="C36" s="94">
        <v>4202070510002</v>
      </c>
      <c r="D36" s="94"/>
      <c r="E36" s="38" t="s">
        <v>944</v>
      </c>
      <c r="F36" s="38"/>
      <c r="G36" s="146" t="s">
        <v>945</v>
      </c>
      <c r="H36" s="114" t="s">
        <v>30</v>
      </c>
      <c r="I36" s="91" t="s">
        <v>946</v>
      </c>
      <c r="J36" s="91" t="s">
        <v>947</v>
      </c>
      <c r="K36" s="41" t="s">
        <v>948</v>
      </c>
      <c r="L36" s="47"/>
      <c r="M36" s="47"/>
      <c r="N36" s="42"/>
      <c r="O36" s="42"/>
      <c r="P36" s="42">
        <v>5940</v>
      </c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/>
      <c r="AB36" s="42">
        <v>5940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96" t="s">
        <v>949</v>
      </c>
      <c r="C37" s="113">
        <v>4200456390009</v>
      </c>
      <c r="D37" s="113"/>
      <c r="E37" s="30" t="s">
        <v>950</v>
      </c>
      <c r="F37" s="114"/>
      <c r="G37" s="147" t="s">
        <v>951</v>
      </c>
      <c r="H37" s="114" t="s">
        <v>149</v>
      </c>
      <c r="I37" s="124" t="s">
        <v>952</v>
      </c>
      <c r="J37" s="124" t="s">
        <v>953</v>
      </c>
      <c r="K37" s="115" t="s">
        <v>958</v>
      </c>
      <c r="L37" s="116"/>
      <c r="M37" s="116"/>
      <c r="N37" s="119"/>
      <c r="O37" s="119"/>
      <c r="P37" s="119" t="s">
        <v>954</v>
      </c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29142.11</v>
      </c>
      <c r="AC37" s="119">
        <v>0</v>
      </c>
      <c r="AD37" s="119"/>
      <c r="AE37" s="142" t="s">
        <v>544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/>
      <c r="E38" s="38" t="s">
        <v>720</v>
      </c>
      <c r="F38" s="38"/>
      <c r="G38" s="146" t="s">
        <v>955</v>
      </c>
      <c r="H38" s="38" t="s">
        <v>30</v>
      </c>
      <c r="I38" s="91" t="s">
        <v>956</v>
      </c>
      <c r="J38" s="91" t="s">
        <v>957</v>
      </c>
      <c r="K38" s="115" t="s">
        <v>959</v>
      </c>
      <c r="L38" s="47"/>
      <c r="M38" s="42"/>
      <c r="N38" s="42"/>
      <c r="O38" s="42"/>
      <c r="P38" s="42">
        <v>202.22</v>
      </c>
      <c r="Q38" s="42">
        <v>96.12</v>
      </c>
      <c r="R38" s="42">
        <v>197.99</v>
      </c>
      <c r="S38" s="42">
        <v>128.29</v>
      </c>
      <c r="T38" s="42"/>
      <c r="U38" s="42"/>
      <c r="V38" s="42"/>
      <c r="W38" s="42"/>
      <c r="X38" s="22"/>
      <c r="Y38" s="22"/>
      <c r="Z38" s="22"/>
      <c r="AA38" s="59"/>
      <c r="AB38" s="42">
        <v>624.62</v>
      </c>
      <c r="AC38" s="42">
        <v>4240.1899999999996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960</v>
      </c>
      <c r="C39" s="113">
        <v>4227047020009</v>
      </c>
      <c r="D39" s="113"/>
      <c r="E39" s="114" t="s">
        <v>961</v>
      </c>
      <c r="F39" s="114"/>
      <c r="G39" s="147" t="s">
        <v>962</v>
      </c>
      <c r="H39" s="114" t="s">
        <v>149</v>
      </c>
      <c r="I39" s="124" t="s">
        <v>963</v>
      </c>
      <c r="J39" s="124" t="s">
        <v>964</v>
      </c>
      <c r="K39" s="115" t="s">
        <v>965</v>
      </c>
      <c r="L39" s="116"/>
      <c r="M39" s="119"/>
      <c r="N39" s="116"/>
      <c r="O39" s="135"/>
      <c r="P39" s="119"/>
      <c r="Q39" s="119"/>
      <c r="R39" s="201">
        <v>9000</v>
      </c>
      <c r="S39" s="119"/>
      <c r="T39" s="119"/>
      <c r="U39" s="119"/>
      <c r="V39" s="119"/>
      <c r="W39" s="119"/>
      <c r="X39" s="117"/>
      <c r="Y39" s="117"/>
      <c r="Z39" s="117"/>
      <c r="AA39" s="118"/>
      <c r="AB39" s="119">
        <v>9000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966</v>
      </c>
      <c r="C40" s="94">
        <v>4202018600001</v>
      </c>
      <c r="D40" s="94"/>
      <c r="E40" s="38" t="s">
        <v>869</v>
      </c>
      <c r="F40" s="38"/>
      <c r="G40" s="146" t="s">
        <v>967</v>
      </c>
      <c r="H40" s="38" t="s">
        <v>30</v>
      </c>
      <c r="I40" s="91" t="s">
        <v>968</v>
      </c>
      <c r="J40" s="91" t="s">
        <v>969</v>
      </c>
      <c r="K40" s="115" t="s">
        <v>970</v>
      </c>
      <c r="L40" s="47"/>
      <c r="M40" s="47"/>
      <c r="N40" s="42"/>
      <c r="O40" s="47"/>
      <c r="P40" s="199">
        <v>4828</v>
      </c>
      <c r="R40" s="47"/>
      <c r="S40" s="47"/>
      <c r="T40" s="42"/>
      <c r="U40" s="47"/>
      <c r="V40" s="47"/>
      <c r="W40" s="47"/>
      <c r="X40" s="22"/>
      <c r="Y40" s="22"/>
      <c r="Z40" s="22"/>
      <c r="AA40" s="57"/>
      <c r="AB40" s="42">
        <v>4828</v>
      </c>
      <c r="AC40" s="42">
        <v>1136</v>
      </c>
      <c r="AD40" s="42"/>
      <c r="AE40" s="144" t="s">
        <v>479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971</v>
      </c>
      <c r="C41" s="113">
        <v>4201827680001</v>
      </c>
      <c r="D41" s="113"/>
      <c r="E41" s="114" t="s">
        <v>972</v>
      </c>
      <c r="F41" s="114"/>
      <c r="G41" s="147" t="s">
        <v>975</v>
      </c>
      <c r="H41" s="114" t="s">
        <v>149</v>
      </c>
      <c r="I41" s="124" t="s">
        <v>973</v>
      </c>
      <c r="J41" s="124" t="s">
        <v>974</v>
      </c>
      <c r="K41" s="115" t="s">
        <v>982</v>
      </c>
      <c r="L41" s="119"/>
      <c r="M41" s="119"/>
      <c r="N41" s="119"/>
      <c r="O41" s="119"/>
      <c r="P41" s="119">
        <v>57856.5</v>
      </c>
      <c r="R41" s="119"/>
      <c r="S41" s="119"/>
      <c r="T41" s="119"/>
      <c r="U41" s="119"/>
      <c r="V41" s="119"/>
      <c r="W41" s="119"/>
      <c r="X41" s="117"/>
      <c r="Y41" s="117"/>
      <c r="Z41" s="117"/>
      <c r="AA41" s="118"/>
      <c r="AB41" s="119">
        <v>57856.5</v>
      </c>
      <c r="AC41" s="119">
        <v>0</v>
      </c>
      <c r="AD41" s="119"/>
      <c r="AE41" s="142" t="s">
        <v>544</v>
      </c>
      <c r="AF41" s="121"/>
    </row>
    <row r="42" spans="1:47" s="11" customFormat="1" ht="53.45" customHeight="1" x14ac:dyDescent="0.25">
      <c r="A42" s="35">
        <v>37</v>
      </c>
      <c r="B42" s="36" t="s">
        <v>976</v>
      </c>
      <c r="C42" s="94">
        <v>4201229940007</v>
      </c>
      <c r="D42" s="94"/>
      <c r="E42" s="38" t="s">
        <v>981</v>
      </c>
      <c r="F42" s="38"/>
      <c r="G42" s="146" t="s">
        <v>977</v>
      </c>
      <c r="H42" s="38" t="s">
        <v>527</v>
      </c>
      <c r="I42" s="91" t="s">
        <v>978</v>
      </c>
      <c r="J42" s="91" t="s">
        <v>979</v>
      </c>
      <c r="K42" s="115" t="s">
        <v>980</v>
      </c>
      <c r="L42" s="42"/>
      <c r="M42" s="42"/>
      <c r="N42" s="42"/>
      <c r="O42" s="42"/>
      <c r="P42" s="119"/>
      <c r="Q42" s="42"/>
      <c r="R42" s="42"/>
      <c r="S42" s="42">
        <v>11990</v>
      </c>
      <c r="T42" s="42"/>
      <c r="U42" s="42"/>
      <c r="V42" s="42"/>
      <c r="W42" s="47"/>
      <c r="X42" s="22"/>
      <c r="Y42" s="22"/>
      <c r="Z42" s="22"/>
      <c r="AA42" s="59"/>
      <c r="AB42" s="42">
        <v>11990</v>
      </c>
      <c r="AC42" s="42">
        <v>35970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28" t="s">
        <v>819</v>
      </c>
      <c r="C43" s="95">
        <v>4201418320001</v>
      </c>
      <c r="D43" s="48"/>
      <c r="E43" s="30" t="s">
        <v>821</v>
      </c>
      <c r="F43" s="30"/>
      <c r="G43" s="30" t="s">
        <v>820</v>
      </c>
      <c r="H43" s="30" t="s">
        <v>149</v>
      </c>
      <c r="I43" s="88">
        <v>45273</v>
      </c>
      <c r="J43" s="88">
        <v>45639</v>
      </c>
      <c r="K43" s="43" t="s">
        <v>822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21"/>
      <c r="Y43" s="21"/>
      <c r="Z43" s="21"/>
      <c r="AA43" s="58"/>
      <c r="AB43" s="34">
        <v>0</v>
      </c>
      <c r="AC43" s="34">
        <v>3834.3</v>
      </c>
      <c r="AD43" s="34"/>
      <c r="AE43" s="144" t="s">
        <v>479</v>
      </c>
      <c r="AF43" s="198"/>
    </row>
    <row r="44" spans="1:47" s="11" customFormat="1" ht="53.45" customHeight="1" x14ac:dyDescent="0.25">
      <c r="A44" s="35">
        <v>39</v>
      </c>
      <c r="B44" s="36" t="s">
        <v>983</v>
      </c>
      <c r="C44" s="94">
        <v>4201219470002</v>
      </c>
      <c r="D44" s="94"/>
      <c r="E44" s="38" t="s">
        <v>984</v>
      </c>
      <c r="F44" s="38"/>
      <c r="G44" s="146" t="s">
        <v>985</v>
      </c>
      <c r="H44" s="38" t="s">
        <v>30</v>
      </c>
      <c r="I44" s="91" t="s">
        <v>986</v>
      </c>
      <c r="J44" s="91" t="s">
        <v>987</v>
      </c>
      <c r="K44" s="43" t="s">
        <v>988</v>
      </c>
      <c r="L44" s="47"/>
      <c r="M44" s="47"/>
      <c r="N44" s="47"/>
      <c r="O44" s="42"/>
      <c r="P44" s="47"/>
      <c r="Q44" s="42">
        <v>439.48</v>
      </c>
      <c r="R44" s="42">
        <v>923.76</v>
      </c>
      <c r="S44" s="42">
        <v>375.36</v>
      </c>
      <c r="T44" s="42"/>
      <c r="U44" s="42"/>
      <c r="V44" s="42"/>
      <c r="W44" s="47"/>
      <c r="X44" s="22"/>
      <c r="Y44" s="22"/>
      <c r="Z44" s="22"/>
      <c r="AA44" s="59"/>
      <c r="AB44" s="42">
        <v>1738.6</v>
      </c>
      <c r="AC44" s="42">
        <v>4179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989</v>
      </c>
      <c r="C45" s="113"/>
      <c r="D45" s="113"/>
      <c r="E45" s="114" t="s">
        <v>990</v>
      </c>
      <c r="F45" s="114"/>
      <c r="G45" s="147" t="s">
        <v>991</v>
      </c>
      <c r="H45" s="114" t="s">
        <v>149</v>
      </c>
      <c r="I45" s="124" t="s">
        <v>992</v>
      </c>
      <c r="J45" s="124" t="s">
        <v>993</v>
      </c>
      <c r="K45" s="43" t="s">
        <v>994</v>
      </c>
      <c r="L45" s="119"/>
      <c r="M45" s="119"/>
      <c r="N45" s="116"/>
      <c r="O45" s="119"/>
      <c r="P45" s="119"/>
      <c r="Q45" s="116"/>
      <c r="R45" s="119"/>
      <c r="S45" s="119"/>
      <c r="T45" s="119"/>
      <c r="U45" s="119"/>
      <c r="V45" s="119"/>
      <c r="W45" s="116"/>
      <c r="X45" s="117"/>
      <c r="Y45" s="117"/>
      <c r="Z45" s="117"/>
      <c r="AA45" s="126"/>
      <c r="AB45" s="119"/>
      <c r="AC45" s="119">
        <v>44769.5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995</v>
      </c>
      <c r="C46" s="94">
        <v>4201493700006</v>
      </c>
      <c r="D46" s="94"/>
      <c r="E46" s="38" t="s">
        <v>996</v>
      </c>
      <c r="F46" s="38"/>
      <c r="G46" s="146" t="s">
        <v>997</v>
      </c>
      <c r="H46" s="38" t="s">
        <v>30</v>
      </c>
      <c r="I46" s="91" t="s">
        <v>998</v>
      </c>
      <c r="J46" s="91" t="s">
        <v>1002</v>
      </c>
      <c r="K46" s="43" t="s">
        <v>999</v>
      </c>
      <c r="L46" s="42"/>
      <c r="M46" s="47"/>
      <c r="N46" s="47"/>
      <c r="O46" s="42"/>
      <c r="P46" s="47"/>
      <c r="Q46" s="42"/>
      <c r="R46" s="42"/>
      <c r="S46" s="140"/>
      <c r="T46" s="42"/>
      <c r="U46" s="42"/>
      <c r="V46" s="42"/>
      <c r="W46" s="47"/>
      <c r="X46" s="22"/>
      <c r="Y46" s="22"/>
      <c r="Z46" s="22"/>
      <c r="AA46" s="59"/>
      <c r="AB46" s="104"/>
      <c r="AC46" s="42">
        <v>5000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1000</v>
      </c>
      <c r="C47" s="113">
        <v>4200250420009</v>
      </c>
      <c r="D47" s="197"/>
      <c r="E47" s="114" t="s">
        <v>672</v>
      </c>
      <c r="F47" s="114"/>
      <c r="G47" s="147" t="s">
        <v>1001</v>
      </c>
      <c r="H47" s="114" t="s">
        <v>30</v>
      </c>
      <c r="I47" s="124" t="s">
        <v>998</v>
      </c>
      <c r="J47" s="124" t="s">
        <v>1002</v>
      </c>
      <c r="K47" s="43" t="s">
        <v>1003</v>
      </c>
      <c r="L47" s="116"/>
      <c r="M47" s="116"/>
      <c r="N47" s="116"/>
      <c r="O47" s="116"/>
      <c r="P47" s="119"/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/>
      <c r="AB47" s="119"/>
      <c r="AC47" s="119">
        <v>5998.74</v>
      </c>
      <c r="AD47" s="119"/>
      <c r="AE47" s="142" t="s">
        <v>479</v>
      </c>
      <c r="AF47" s="121"/>
    </row>
    <row r="48" spans="1:47" s="11" customFormat="1" ht="53.45" customHeight="1" x14ac:dyDescent="0.25">
      <c r="A48" s="35">
        <v>43</v>
      </c>
      <c r="B48" s="36" t="s">
        <v>1020</v>
      </c>
      <c r="C48" s="197">
        <v>4201596930000</v>
      </c>
      <c r="D48" s="94"/>
      <c r="E48" s="38" t="s">
        <v>925</v>
      </c>
      <c r="F48" s="38"/>
      <c r="G48" s="146" t="s">
        <v>1004</v>
      </c>
      <c r="H48" s="38" t="s">
        <v>30</v>
      </c>
      <c r="I48" s="91" t="s">
        <v>1005</v>
      </c>
      <c r="J48" s="91" t="s">
        <v>1017</v>
      </c>
      <c r="K48" s="43" t="s">
        <v>1006</v>
      </c>
      <c r="L48" s="47"/>
      <c r="M48" s="47"/>
      <c r="N48" s="47"/>
      <c r="O48" s="42"/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/>
      <c r="AB48" s="42"/>
      <c r="AC48" s="42">
        <v>2480</v>
      </c>
      <c r="AD48" s="42"/>
      <c r="AE48" s="142" t="s">
        <v>479</v>
      </c>
      <c r="AF48" s="110"/>
    </row>
    <row r="49" spans="1:32" s="122" customFormat="1" ht="53.45" customHeight="1" x14ac:dyDescent="0.25">
      <c r="A49" s="111">
        <v>44</v>
      </c>
      <c r="B49" s="112" t="s">
        <v>39</v>
      </c>
      <c r="C49" s="113">
        <v>4200144230004</v>
      </c>
      <c r="D49" s="113"/>
      <c r="E49" s="112" t="s">
        <v>1007</v>
      </c>
      <c r="F49" s="114"/>
      <c r="G49" s="147" t="s">
        <v>1008</v>
      </c>
      <c r="H49" s="114" t="s">
        <v>30</v>
      </c>
      <c r="I49" s="124" t="s">
        <v>1009</v>
      </c>
      <c r="J49" s="124" t="s">
        <v>1010</v>
      </c>
      <c r="K49" s="43" t="s">
        <v>1011</v>
      </c>
      <c r="L49" s="116"/>
      <c r="M49" s="116"/>
      <c r="N49" s="116"/>
      <c r="O49" s="116"/>
      <c r="P49" s="116"/>
      <c r="Q49" s="116"/>
      <c r="R49" s="119"/>
      <c r="S49" s="119">
        <v>970</v>
      </c>
      <c r="T49" s="116"/>
      <c r="U49" s="119"/>
      <c r="V49" s="116"/>
      <c r="W49" s="116"/>
      <c r="X49" s="117"/>
      <c r="Y49" s="117"/>
      <c r="Z49" s="117"/>
      <c r="AA49" s="126"/>
      <c r="AB49" s="119">
        <v>970</v>
      </c>
      <c r="AC49" s="119">
        <v>5010</v>
      </c>
      <c r="AD49" s="119"/>
      <c r="AE49" s="142" t="s">
        <v>479</v>
      </c>
      <c r="AF49" s="121"/>
    </row>
    <row r="50" spans="1:32" s="122" customFormat="1" ht="53.45" customHeight="1" x14ac:dyDescent="0.25">
      <c r="A50" s="111" t="s">
        <v>1029</v>
      </c>
      <c r="B50" s="112" t="s">
        <v>392</v>
      </c>
      <c r="C50" s="113">
        <v>4202049580009</v>
      </c>
      <c r="D50" s="113"/>
      <c r="E50" s="112" t="s">
        <v>139</v>
      </c>
      <c r="F50" s="114"/>
      <c r="G50" s="147" t="s">
        <v>939</v>
      </c>
      <c r="H50" s="114" t="s">
        <v>30</v>
      </c>
      <c r="I50" s="124" t="s">
        <v>940</v>
      </c>
      <c r="J50" s="124" t="s">
        <v>941</v>
      </c>
      <c r="K50" s="43" t="s">
        <v>1019</v>
      </c>
      <c r="L50" s="116"/>
      <c r="M50" s="116"/>
      <c r="N50" s="116"/>
      <c r="O50" s="116"/>
      <c r="P50" s="116"/>
      <c r="Q50" s="116"/>
      <c r="R50" s="119"/>
      <c r="S50" s="119"/>
      <c r="T50" s="116"/>
      <c r="U50" s="119"/>
      <c r="V50" s="116"/>
      <c r="W50" s="116"/>
      <c r="X50" s="117"/>
      <c r="Y50" s="117"/>
      <c r="Z50" s="117"/>
      <c r="AA50" s="126"/>
      <c r="AB50" s="119"/>
      <c r="AC50" s="119">
        <v>480</v>
      </c>
      <c r="AD50" s="119"/>
      <c r="AE50" s="142" t="s">
        <v>479</v>
      </c>
      <c r="AF50" s="206"/>
    </row>
    <row r="51" spans="1:32" s="122" customFormat="1" ht="53.45" customHeight="1" x14ac:dyDescent="0.25">
      <c r="A51" s="111" t="s">
        <v>1030</v>
      </c>
      <c r="B51" s="112" t="s">
        <v>302</v>
      </c>
      <c r="C51" s="113">
        <v>4200303990007</v>
      </c>
      <c r="D51" s="113"/>
      <c r="E51" s="112" t="s">
        <v>309</v>
      </c>
      <c r="F51" s="114"/>
      <c r="G51" s="147" t="s">
        <v>899</v>
      </c>
      <c r="H51" s="114" t="s">
        <v>149</v>
      </c>
      <c r="I51" s="124" t="s">
        <v>1015</v>
      </c>
      <c r="J51" s="124" t="s">
        <v>1016</v>
      </c>
      <c r="K51" s="43" t="s">
        <v>1018</v>
      </c>
      <c r="L51" s="116"/>
      <c r="M51" s="116"/>
      <c r="N51" s="116"/>
      <c r="O51" s="116"/>
      <c r="P51" s="116"/>
      <c r="Q51" s="116"/>
      <c r="R51" s="119">
        <v>1051.24</v>
      </c>
      <c r="S51" s="119">
        <v>1052</v>
      </c>
      <c r="T51" s="116"/>
      <c r="U51" s="119"/>
      <c r="V51" s="116"/>
      <c r="W51" s="116"/>
      <c r="X51" s="117"/>
      <c r="Y51" s="117"/>
      <c r="Z51" s="117"/>
      <c r="AA51" s="126"/>
      <c r="AB51" s="119">
        <v>2103.2399999999998</v>
      </c>
      <c r="AC51" s="119">
        <v>2896.76</v>
      </c>
      <c r="AD51" s="119"/>
      <c r="AE51" s="142" t="s">
        <v>479</v>
      </c>
      <c r="AF51" s="206"/>
    </row>
    <row r="52" spans="1:32" s="122" customFormat="1" ht="53.45" customHeight="1" x14ac:dyDescent="0.25">
      <c r="A52" s="111" t="s">
        <v>1031</v>
      </c>
      <c r="B52" s="112" t="s">
        <v>1021</v>
      </c>
      <c r="C52" s="113">
        <v>4302202850007</v>
      </c>
      <c r="D52" s="113"/>
      <c r="E52" s="112" t="s">
        <v>1022</v>
      </c>
      <c r="F52" s="114"/>
      <c r="G52" s="147" t="s">
        <v>1023</v>
      </c>
      <c r="H52" s="114" t="s">
        <v>30</v>
      </c>
      <c r="I52" s="124" t="s">
        <v>1005</v>
      </c>
      <c r="J52" s="124" t="s">
        <v>1017</v>
      </c>
      <c r="K52" s="43" t="s">
        <v>1024</v>
      </c>
      <c r="L52" s="116"/>
      <c r="M52" s="116"/>
      <c r="N52" s="116"/>
      <c r="O52" s="116"/>
      <c r="P52" s="116"/>
      <c r="Q52" s="116"/>
      <c r="R52" s="119"/>
      <c r="S52" s="119"/>
      <c r="T52" s="116"/>
      <c r="U52" s="119"/>
      <c r="V52" s="116"/>
      <c r="W52" s="116"/>
      <c r="X52" s="117"/>
      <c r="Y52" s="117"/>
      <c r="Z52" s="117"/>
      <c r="AA52" s="126"/>
      <c r="AB52" s="119"/>
      <c r="AC52" s="119">
        <v>6000</v>
      </c>
      <c r="AD52" s="119"/>
      <c r="AE52" s="142" t="s">
        <v>479</v>
      </c>
      <c r="AF52" s="207"/>
    </row>
    <row r="53" spans="1:32" s="122" customFormat="1" ht="53.45" customHeight="1" x14ac:dyDescent="0.25">
      <c r="A53" s="111"/>
      <c r="B53" s="112" t="s">
        <v>521</v>
      </c>
      <c r="C53" s="113">
        <v>4200326930001</v>
      </c>
      <c r="D53" s="113"/>
      <c r="E53" s="112" t="s">
        <v>170</v>
      </c>
      <c r="F53" s="114"/>
      <c r="G53" s="147" t="s">
        <v>1025</v>
      </c>
      <c r="H53" s="114" t="s">
        <v>149</v>
      </c>
      <c r="I53" s="124" t="s">
        <v>1026</v>
      </c>
      <c r="J53" s="124" t="s">
        <v>1027</v>
      </c>
      <c r="K53" s="43" t="s">
        <v>1028</v>
      </c>
      <c r="L53" s="116"/>
      <c r="M53" s="116"/>
      <c r="N53" s="116"/>
      <c r="O53" s="116"/>
      <c r="P53" s="116"/>
      <c r="Q53" s="116"/>
      <c r="R53" s="119"/>
      <c r="S53" s="119"/>
      <c r="T53" s="116">
        <v>403.1</v>
      </c>
      <c r="U53" s="119"/>
      <c r="V53" s="116"/>
      <c r="W53" s="116"/>
      <c r="X53" s="117"/>
      <c r="Y53" s="117"/>
      <c r="Z53" s="117"/>
      <c r="AA53" s="126"/>
      <c r="AB53" s="119">
        <v>403.1</v>
      </c>
      <c r="AC53" s="119">
        <v>13576.9</v>
      </c>
      <c r="AD53" s="119"/>
      <c r="AE53" s="142" t="s">
        <v>479</v>
      </c>
      <c r="AF53" s="208"/>
    </row>
    <row r="54" spans="1:32" s="122" customFormat="1" ht="53.45" customHeight="1" x14ac:dyDescent="0.25">
      <c r="A54" s="111"/>
      <c r="B54" s="112" t="s">
        <v>384</v>
      </c>
      <c r="C54" s="113" t="s">
        <v>384</v>
      </c>
      <c r="D54" s="113"/>
      <c r="E54" s="112" t="s">
        <v>384</v>
      </c>
      <c r="F54" s="114"/>
      <c r="G54" s="147" t="s">
        <v>384</v>
      </c>
      <c r="H54" s="114" t="s">
        <v>384</v>
      </c>
      <c r="I54" s="124" t="s">
        <v>384</v>
      </c>
      <c r="J54" s="124" t="s">
        <v>384</v>
      </c>
      <c r="K54" s="43" t="s">
        <v>384</v>
      </c>
      <c r="L54" s="116"/>
      <c r="M54" s="116"/>
      <c r="N54" s="116"/>
      <c r="O54" s="116"/>
      <c r="P54" s="116"/>
      <c r="Q54" s="116"/>
      <c r="R54" s="119"/>
      <c r="S54" s="119"/>
      <c r="T54" s="116"/>
      <c r="U54" s="119"/>
      <c r="V54" s="116"/>
      <c r="W54" s="116"/>
      <c r="X54" s="117"/>
      <c r="Y54" s="117"/>
      <c r="Z54" s="117"/>
      <c r="AA54" s="126"/>
      <c r="AB54" s="119"/>
      <c r="AC54" s="119" t="s">
        <v>384</v>
      </c>
      <c r="AD54" s="119"/>
      <c r="AE54" s="142" t="s">
        <v>384</v>
      </c>
      <c r="AF54" s="206"/>
    </row>
    <row r="55" spans="1:32" s="152" customFormat="1" ht="53.45" customHeight="1" x14ac:dyDescent="0.25">
      <c r="A55" s="96">
        <v>45</v>
      </c>
      <c r="B55" s="112" t="s">
        <v>39</v>
      </c>
      <c r="C55" s="113">
        <v>4200144230004</v>
      </c>
      <c r="D55" s="98"/>
      <c r="E55" s="161" t="s">
        <v>1012</v>
      </c>
      <c r="F55" s="154"/>
      <c r="G55" s="147" t="s">
        <v>1013</v>
      </c>
      <c r="H55" s="161" t="s">
        <v>30</v>
      </c>
      <c r="I55" s="124" t="s">
        <v>1009</v>
      </c>
      <c r="J55" s="124" t="s">
        <v>1010</v>
      </c>
      <c r="K55" s="43" t="s">
        <v>1014</v>
      </c>
      <c r="L55" s="156"/>
      <c r="M55" s="156"/>
      <c r="N55" s="156"/>
      <c r="O55" s="156"/>
      <c r="P55" s="156"/>
      <c r="Q55" s="42"/>
      <c r="R55" s="42"/>
      <c r="S55" s="42"/>
      <c r="T55" s="164"/>
      <c r="U55" s="104"/>
      <c r="V55" s="104"/>
      <c r="W55" s="104"/>
      <c r="X55" s="157"/>
      <c r="Y55" s="157"/>
      <c r="Z55" s="157"/>
      <c r="AA55" s="166"/>
      <c r="AB55" s="104"/>
      <c r="AC55" s="104">
        <v>5960</v>
      </c>
      <c r="AD55" s="158"/>
      <c r="AE55" s="142" t="s">
        <v>479</v>
      </c>
      <c r="AF55" s="159"/>
    </row>
    <row r="56" spans="1:32" s="122" customFormat="1" ht="53.45" customHeight="1" x14ac:dyDescent="0.25">
      <c r="A56" s="111">
        <v>46</v>
      </c>
      <c r="B56" s="112" t="s">
        <v>65</v>
      </c>
      <c r="C56" s="113">
        <v>4201219470002</v>
      </c>
      <c r="D56" s="113"/>
      <c r="E56" s="114" t="s">
        <v>698</v>
      </c>
      <c r="F56" s="114"/>
      <c r="G56" s="147" t="s">
        <v>699</v>
      </c>
      <c r="H56" s="114" t="s">
        <v>30</v>
      </c>
      <c r="I56" s="124" t="s">
        <v>700</v>
      </c>
      <c r="J56" s="124" t="s">
        <v>709</v>
      </c>
      <c r="K56" s="115" t="s">
        <v>701</v>
      </c>
      <c r="L56" s="119">
        <v>375.36</v>
      </c>
      <c r="M56" s="119">
        <v>439.48</v>
      </c>
      <c r="N56" s="119">
        <v>405.36</v>
      </c>
      <c r="O56" s="116">
        <v>375.36</v>
      </c>
      <c r="P56" s="116"/>
      <c r="Q56" s="119"/>
      <c r="R56" s="119"/>
      <c r="S56" s="119"/>
      <c r="T56" s="119"/>
      <c r="U56" s="119"/>
      <c r="V56" s="119"/>
      <c r="W56" s="116"/>
      <c r="X56" s="117"/>
      <c r="Y56" s="117"/>
      <c r="Z56" s="117"/>
      <c r="AA56" s="118"/>
      <c r="AB56" s="119">
        <v>4554.3599999999997</v>
      </c>
      <c r="AC56" s="119">
        <v>1394.44</v>
      </c>
      <c r="AD56" s="119"/>
      <c r="AE56" s="144" t="s">
        <v>479</v>
      </c>
      <c r="AF56" s="121"/>
    </row>
    <row r="57" spans="1:32" s="122" customFormat="1" ht="53.45" customHeight="1" x14ac:dyDescent="0.25">
      <c r="A57" s="35">
        <v>47</v>
      </c>
      <c r="B57" s="204" t="s">
        <v>444</v>
      </c>
      <c r="C57" s="94">
        <v>4202134770003</v>
      </c>
      <c r="D57" s="94"/>
      <c r="E57" s="38" t="s">
        <v>702</v>
      </c>
      <c r="F57" s="38"/>
      <c r="G57" s="146" t="s">
        <v>511</v>
      </c>
      <c r="H57" s="38" t="s">
        <v>30</v>
      </c>
      <c r="I57" s="91" t="s">
        <v>703</v>
      </c>
      <c r="J57" s="91" t="s">
        <v>710</v>
      </c>
      <c r="K57" s="41" t="s">
        <v>704</v>
      </c>
      <c r="L57" s="47"/>
      <c r="M57" s="47"/>
      <c r="N57" s="47"/>
      <c r="O57" s="47"/>
      <c r="P57" s="47"/>
      <c r="Q57" s="199">
        <v>3552.8</v>
      </c>
      <c r="R57" s="42"/>
      <c r="S57" s="47"/>
      <c r="T57" s="42"/>
      <c r="U57" s="42"/>
      <c r="V57" s="42"/>
      <c r="W57" s="47"/>
      <c r="X57" s="22"/>
      <c r="Y57" s="22"/>
      <c r="Z57" s="22"/>
      <c r="AA57" s="59"/>
      <c r="AB57" s="42">
        <v>4262.57</v>
      </c>
      <c r="AC57" s="42">
        <v>737.43</v>
      </c>
      <c r="AD57" s="42"/>
      <c r="AE57" s="142" t="s">
        <v>479</v>
      </c>
      <c r="AF57" s="110"/>
    </row>
    <row r="58" spans="1:32" s="122" customFormat="1" ht="53.45" customHeight="1" x14ac:dyDescent="0.25">
      <c r="A58" s="111">
        <v>48</v>
      </c>
      <c r="B58" s="112" t="s">
        <v>300</v>
      </c>
      <c r="C58" s="113">
        <v>4200909100007</v>
      </c>
      <c r="D58" s="160"/>
      <c r="E58" s="114" t="s">
        <v>705</v>
      </c>
      <c r="F58" s="114"/>
      <c r="G58" s="147" t="s">
        <v>706</v>
      </c>
      <c r="H58" s="114" t="s">
        <v>527</v>
      </c>
      <c r="I58" s="124" t="s">
        <v>707</v>
      </c>
      <c r="J58" s="124" t="s">
        <v>708</v>
      </c>
      <c r="K58" s="115" t="s">
        <v>711</v>
      </c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9"/>
      <c r="X58" s="117"/>
      <c r="Y58" s="117"/>
      <c r="Z58" s="117"/>
      <c r="AA58" s="118"/>
      <c r="AB58" s="119">
        <v>4700.8599999999997</v>
      </c>
      <c r="AC58" s="119">
        <v>5015.1499999999996</v>
      </c>
      <c r="AD58" s="119"/>
      <c r="AE58" s="144" t="s">
        <v>712</v>
      </c>
      <c r="AF58" s="121"/>
    </row>
    <row r="59" spans="1:32" s="122" customFormat="1" ht="53.45" customHeight="1" x14ac:dyDescent="0.25">
      <c r="A59" s="35">
        <v>49</v>
      </c>
      <c r="B59" s="36" t="s">
        <v>300</v>
      </c>
      <c r="C59" s="94">
        <v>4200909100007</v>
      </c>
      <c r="D59" s="163"/>
      <c r="E59" s="38" t="s">
        <v>713</v>
      </c>
      <c r="F59" s="38"/>
      <c r="G59" s="146" t="s">
        <v>714</v>
      </c>
      <c r="H59" s="38"/>
      <c r="I59" s="91" t="s">
        <v>707</v>
      </c>
      <c r="J59" s="91" t="s">
        <v>708</v>
      </c>
      <c r="K59" s="41" t="s">
        <v>704</v>
      </c>
      <c r="L59" s="47"/>
      <c r="M59" s="47"/>
      <c r="N59" s="47"/>
      <c r="O59" s="47"/>
      <c r="P59" s="47"/>
      <c r="Q59" s="47"/>
      <c r="R59" s="47"/>
      <c r="S59" s="42"/>
      <c r="T59" s="42"/>
      <c r="U59" s="42"/>
      <c r="V59" s="42"/>
      <c r="W59" s="42"/>
      <c r="X59" s="22"/>
      <c r="Y59" s="22"/>
      <c r="Z59" s="22"/>
      <c r="AA59" s="57" t="s">
        <v>384</v>
      </c>
      <c r="AB59" s="42">
        <v>5000</v>
      </c>
      <c r="AC59" s="42">
        <v>0</v>
      </c>
      <c r="AD59" s="42"/>
      <c r="AE59" s="144" t="s">
        <v>544</v>
      </c>
      <c r="AF59" s="110"/>
    </row>
    <row r="60" spans="1:32" s="122" customFormat="1" ht="53.45" customHeight="1" x14ac:dyDescent="0.25">
      <c r="A60" s="111">
        <v>50</v>
      </c>
      <c r="B60" s="112" t="s">
        <v>142</v>
      </c>
      <c r="C60" s="113">
        <v>4200056290005</v>
      </c>
      <c r="D60" s="160"/>
      <c r="E60" s="114" t="s">
        <v>720</v>
      </c>
      <c r="F60" s="114"/>
      <c r="G60" s="147" t="s">
        <v>721</v>
      </c>
      <c r="H60" s="114" t="s">
        <v>149</v>
      </c>
      <c r="I60" s="124" t="s">
        <v>452</v>
      </c>
      <c r="J60" s="124" t="s">
        <v>722</v>
      </c>
      <c r="K60" s="115" t="s">
        <v>723</v>
      </c>
      <c r="L60" s="119">
        <v>165.83</v>
      </c>
      <c r="M60" s="119">
        <v>170.8</v>
      </c>
      <c r="N60" s="119">
        <v>206.96</v>
      </c>
      <c r="O60" s="119">
        <v>143.05000000000001</v>
      </c>
      <c r="P60" s="119"/>
      <c r="Q60" s="119"/>
      <c r="R60" s="119"/>
      <c r="S60" s="119"/>
      <c r="T60" s="119"/>
      <c r="U60" s="119"/>
      <c r="V60" s="119"/>
      <c r="W60" s="116"/>
      <c r="X60" s="117"/>
      <c r="Y60" s="117"/>
      <c r="Z60" s="117"/>
      <c r="AA60" s="118"/>
      <c r="AB60" s="119">
        <v>1865.51</v>
      </c>
      <c r="AC60" s="119">
        <v>3071.14</v>
      </c>
      <c r="AD60" s="119"/>
      <c r="AE60" s="144" t="s">
        <v>479</v>
      </c>
      <c r="AF60" s="121"/>
    </row>
    <row r="61" spans="1:32" s="122" customFormat="1" ht="53.45" customHeight="1" x14ac:dyDescent="0.25">
      <c r="A61" s="35">
        <v>51</v>
      </c>
      <c r="B61" s="36" t="s">
        <v>724</v>
      </c>
      <c r="C61" s="94">
        <v>4218068540003</v>
      </c>
      <c r="D61" s="163"/>
      <c r="E61" s="38" t="s">
        <v>725</v>
      </c>
      <c r="F61" s="38"/>
      <c r="G61" s="146" t="s">
        <v>726</v>
      </c>
      <c r="H61" s="38" t="s">
        <v>527</v>
      </c>
      <c r="I61" s="91" t="s">
        <v>502</v>
      </c>
      <c r="J61" s="91" t="s">
        <v>727</v>
      </c>
      <c r="K61" s="41" t="s">
        <v>728</v>
      </c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2"/>
      <c r="X61" s="22"/>
      <c r="Y61" s="22"/>
      <c r="Z61" s="22"/>
      <c r="AA61" s="57" t="s">
        <v>738</v>
      </c>
      <c r="AB61" s="42">
        <v>11880</v>
      </c>
      <c r="AC61" s="42">
        <v>0</v>
      </c>
      <c r="AD61" s="42"/>
      <c r="AE61" s="142" t="s">
        <v>544</v>
      </c>
      <c r="AF61" s="110"/>
    </row>
    <row r="62" spans="1:32" s="122" customFormat="1" ht="53.45" customHeight="1" x14ac:dyDescent="0.25">
      <c r="A62" s="111">
        <v>52</v>
      </c>
      <c r="B62" s="112" t="s">
        <v>724</v>
      </c>
      <c r="C62" s="113">
        <v>4218068540003</v>
      </c>
      <c r="D62" s="160"/>
      <c r="E62" s="114" t="s">
        <v>725</v>
      </c>
      <c r="F62" s="114"/>
      <c r="G62" s="147" t="s">
        <v>729</v>
      </c>
      <c r="H62" s="114" t="s">
        <v>714</v>
      </c>
      <c r="I62" s="124" t="s">
        <v>502</v>
      </c>
      <c r="J62" s="124" t="s">
        <v>727</v>
      </c>
      <c r="K62" s="115" t="s">
        <v>728</v>
      </c>
      <c r="L62" s="116"/>
      <c r="M62" s="116"/>
      <c r="N62" s="116"/>
      <c r="O62" s="116"/>
      <c r="P62" s="116"/>
      <c r="Q62" s="116"/>
      <c r="R62" s="116"/>
      <c r="S62" s="185"/>
      <c r="T62" s="116"/>
      <c r="U62" s="116"/>
      <c r="V62" s="116"/>
      <c r="W62" s="116"/>
      <c r="X62" s="117"/>
      <c r="Y62" s="117"/>
      <c r="Z62" s="117"/>
      <c r="AA62" s="126" t="s">
        <v>738</v>
      </c>
      <c r="AB62" s="119">
        <v>11880</v>
      </c>
      <c r="AC62" s="119">
        <v>0</v>
      </c>
      <c r="AD62" s="119"/>
      <c r="AE62" s="144" t="s">
        <v>544</v>
      </c>
      <c r="AF62" s="121"/>
    </row>
    <row r="63" spans="1:32" s="122" customFormat="1" ht="53.45" customHeight="1" x14ac:dyDescent="0.25">
      <c r="A63" s="35">
        <v>53</v>
      </c>
      <c r="B63" s="36" t="s">
        <v>74</v>
      </c>
      <c r="C63" s="94">
        <v>420055537001</v>
      </c>
      <c r="D63" s="163"/>
      <c r="E63" s="38" t="s">
        <v>731</v>
      </c>
      <c r="F63" s="38"/>
      <c r="G63" s="146" t="s">
        <v>732</v>
      </c>
      <c r="H63" s="38" t="s">
        <v>149</v>
      </c>
      <c r="I63" s="91" t="s">
        <v>733</v>
      </c>
      <c r="J63" s="91" t="s">
        <v>734</v>
      </c>
      <c r="K63" s="41" t="s">
        <v>735</v>
      </c>
      <c r="L63" s="47"/>
      <c r="M63" s="47"/>
      <c r="N63" s="47">
        <v>750</v>
      </c>
      <c r="O63" s="42">
        <v>1884</v>
      </c>
      <c r="P63" s="42">
        <v>580</v>
      </c>
      <c r="Q63" s="47"/>
      <c r="R63" s="47">
        <v>793</v>
      </c>
      <c r="S63" s="47"/>
      <c r="T63" s="42"/>
      <c r="U63" s="47"/>
      <c r="V63" s="42"/>
      <c r="W63" s="47"/>
      <c r="X63" s="22"/>
      <c r="Y63" s="22"/>
      <c r="Z63" s="22"/>
      <c r="AA63" s="57"/>
      <c r="AB63" s="42">
        <v>5915</v>
      </c>
      <c r="AC63" s="42">
        <v>0</v>
      </c>
      <c r="AD63" s="42"/>
      <c r="AE63" s="142" t="s">
        <v>479</v>
      </c>
      <c r="AF63" s="110"/>
    </row>
    <row r="64" spans="1:32" s="122" customFormat="1" ht="53.45" customHeight="1" x14ac:dyDescent="0.25">
      <c r="A64" s="111">
        <v>54</v>
      </c>
      <c r="B64" s="112" t="s">
        <v>302</v>
      </c>
      <c r="C64" s="113">
        <v>4200303990007</v>
      </c>
      <c r="D64" s="160"/>
      <c r="E64" s="114" t="s">
        <v>309</v>
      </c>
      <c r="F64" s="114"/>
      <c r="G64" s="147" t="s">
        <v>736</v>
      </c>
      <c r="H64" s="114" t="s">
        <v>737</v>
      </c>
      <c r="I64" s="124" t="s">
        <v>738</v>
      </c>
      <c r="J64" s="124" t="s">
        <v>596</v>
      </c>
      <c r="K64" s="115" t="s">
        <v>739</v>
      </c>
      <c r="L64" s="116"/>
      <c r="M64" s="116"/>
      <c r="N64" s="116"/>
      <c r="O64" s="116"/>
      <c r="P64" s="116"/>
      <c r="Q64" s="116"/>
      <c r="R64" s="116"/>
      <c r="S64" s="116"/>
      <c r="T64" s="119"/>
      <c r="U64" s="119"/>
      <c r="V64" s="119"/>
      <c r="W64" s="119"/>
      <c r="X64" s="117"/>
      <c r="Y64" s="117"/>
      <c r="Z64" s="117"/>
      <c r="AA64" s="126"/>
      <c r="AB64" s="119">
        <v>3304.97</v>
      </c>
      <c r="AC64" s="119">
        <v>1695.03</v>
      </c>
      <c r="AD64" s="119"/>
      <c r="AE64" s="144" t="s">
        <v>479</v>
      </c>
      <c r="AF64" s="121"/>
    </row>
    <row r="65" spans="1:32" s="122" customFormat="1" ht="53.45" customHeight="1" x14ac:dyDescent="0.25">
      <c r="A65" s="96">
        <v>55</v>
      </c>
      <c r="B65" s="97" t="s">
        <v>740</v>
      </c>
      <c r="C65" s="98">
        <v>4200162210002</v>
      </c>
      <c r="D65" s="169"/>
      <c r="E65" s="99" t="s">
        <v>741</v>
      </c>
      <c r="F65" s="99"/>
      <c r="G65" s="170" t="s">
        <v>742</v>
      </c>
      <c r="H65" s="99" t="s">
        <v>527</v>
      </c>
      <c r="I65" s="101" t="s">
        <v>738</v>
      </c>
      <c r="J65" s="101" t="s">
        <v>743</v>
      </c>
      <c r="K65" s="41" t="s">
        <v>744</v>
      </c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4"/>
      <c r="X65" s="105"/>
      <c r="Y65" s="105"/>
      <c r="Z65" s="105"/>
      <c r="AA65" s="106"/>
      <c r="AB65" s="104">
        <v>0</v>
      </c>
      <c r="AC65" s="104">
        <v>38000</v>
      </c>
      <c r="AD65" s="104"/>
      <c r="AE65" s="171" t="s">
        <v>479</v>
      </c>
      <c r="AF65" s="121"/>
    </row>
    <row r="66" spans="1:32" s="122" customFormat="1" ht="53.45" customHeight="1" x14ac:dyDescent="0.25">
      <c r="A66" s="172">
        <v>56</v>
      </c>
      <c r="B66" s="128" t="s">
        <v>740</v>
      </c>
      <c r="C66" s="129">
        <v>4200162210002</v>
      </c>
      <c r="D66" s="173"/>
      <c r="E66" s="130" t="s">
        <v>745</v>
      </c>
      <c r="F66" s="130"/>
      <c r="G66" s="174" t="s">
        <v>746</v>
      </c>
      <c r="H66" s="130" t="s">
        <v>747</v>
      </c>
      <c r="I66" s="132" t="s">
        <v>738</v>
      </c>
      <c r="J66" s="132" t="s">
        <v>743</v>
      </c>
      <c r="K66" s="115" t="s">
        <v>748</v>
      </c>
      <c r="L66" s="135">
        <v>614.04</v>
      </c>
      <c r="M66" s="135">
        <v>946.25</v>
      </c>
      <c r="N66" s="135">
        <v>77.3</v>
      </c>
      <c r="O66" s="135">
        <v>959</v>
      </c>
      <c r="P66" s="175">
        <v>730.5</v>
      </c>
      <c r="Q66" s="175"/>
      <c r="R66" s="175"/>
      <c r="S66" s="135"/>
      <c r="T66" s="135"/>
      <c r="U66" s="135"/>
      <c r="V66" s="135"/>
      <c r="W66" s="135"/>
      <c r="X66" s="176"/>
      <c r="Y66" s="176"/>
      <c r="Z66" s="176"/>
      <c r="AA66" s="177"/>
      <c r="AB66" s="135">
        <v>15000</v>
      </c>
      <c r="AC66" s="135">
        <v>0</v>
      </c>
      <c r="AD66" s="135"/>
      <c r="AE66" s="144" t="s">
        <v>544</v>
      </c>
      <c r="AF66" s="121"/>
    </row>
    <row r="67" spans="1:32" s="122" customFormat="1" ht="53.45" customHeight="1" x14ac:dyDescent="0.25">
      <c r="A67" s="35">
        <v>57</v>
      </c>
      <c r="B67" s="36" t="s">
        <v>39</v>
      </c>
      <c r="C67" s="94">
        <v>4200144230004</v>
      </c>
      <c r="D67" s="163"/>
      <c r="E67" s="38" t="s">
        <v>749</v>
      </c>
      <c r="F67" s="38"/>
      <c r="G67" s="146" t="s">
        <v>750</v>
      </c>
      <c r="H67" s="38" t="s">
        <v>149</v>
      </c>
      <c r="I67" s="91" t="s">
        <v>751</v>
      </c>
      <c r="J67" s="91" t="s">
        <v>752</v>
      </c>
      <c r="K67" s="41" t="s">
        <v>753</v>
      </c>
      <c r="L67" s="47"/>
      <c r="M67" s="47"/>
      <c r="N67" s="47"/>
      <c r="O67" s="42">
        <v>348</v>
      </c>
      <c r="P67" s="47"/>
      <c r="Q67" s="47"/>
      <c r="R67" s="47"/>
      <c r="S67" s="42"/>
      <c r="T67" s="42"/>
      <c r="U67" s="42"/>
      <c r="V67" s="47"/>
      <c r="W67" s="42"/>
      <c r="X67" s="22"/>
      <c r="Y67" s="22"/>
      <c r="Z67" s="22"/>
      <c r="AA67" s="57"/>
      <c r="AB67" s="42">
        <v>6120</v>
      </c>
      <c r="AC67" s="42">
        <v>0</v>
      </c>
      <c r="AD67" s="42"/>
      <c r="AE67" s="144" t="s">
        <v>544</v>
      </c>
      <c r="AF67" s="121"/>
    </row>
    <row r="68" spans="1:32" s="122" customFormat="1" ht="53.45" customHeight="1" x14ac:dyDescent="0.25">
      <c r="A68" s="111">
        <v>58</v>
      </c>
      <c r="B68" s="112" t="s">
        <v>39</v>
      </c>
      <c r="C68" s="113">
        <v>4200144230004</v>
      </c>
      <c r="D68" s="160"/>
      <c r="E68" s="114" t="s">
        <v>754</v>
      </c>
      <c r="F68" s="114"/>
      <c r="G68" s="147" t="s">
        <v>755</v>
      </c>
      <c r="H68" s="114" t="s">
        <v>149</v>
      </c>
      <c r="I68" s="124" t="s">
        <v>751</v>
      </c>
      <c r="J68" s="124" t="s">
        <v>752</v>
      </c>
      <c r="K68" s="115" t="s">
        <v>756</v>
      </c>
      <c r="L68" s="119">
        <v>45</v>
      </c>
      <c r="M68" s="119">
        <v>385</v>
      </c>
      <c r="N68" s="119">
        <v>639</v>
      </c>
      <c r="O68" s="119">
        <v>1332.1</v>
      </c>
      <c r="P68" s="119">
        <v>1691</v>
      </c>
      <c r="Q68" s="119">
        <v>495</v>
      </c>
      <c r="R68" s="116">
        <v>385</v>
      </c>
      <c r="S68" s="116">
        <v>400</v>
      </c>
      <c r="T68" s="116">
        <v>873.6</v>
      </c>
      <c r="U68" s="116"/>
      <c r="V68" s="116"/>
      <c r="W68" s="119"/>
      <c r="X68" s="117"/>
      <c r="Y68" s="117"/>
      <c r="Z68" s="117"/>
      <c r="AA68" s="126"/>
      <c r="AB68" s="119">
        <v>3981.5</v>
      </c>
      <c r="AC68" s="119">
        <v>448.4</v>
      </c>
      <c r="AD68" s="119"/>
      <c r="AE68" s="144" t="s">
        <v>479</v>
      </c>
      <c r="AF68" s="121"/>
    </row>
    <row r="69" spans="1:32" s="122" customFormat="1" ht="53.45" customHeight="1" x14ac:dyDescent="0.25">
      <c r="A69" s="35">
        <v>59</v>
      </c>
      <c r="B69" s="36" t="s">
        <v>757</v>
      </c>
      <c r="C69" s="94">
        <v>4202812600008</v>
      </c>
      <c r="D69" s="163"/>
      <c r="E69" s="38" t="s">
        <v>758</v>
      </c>
      <c r="F69" s="38"/>
      <c r="G69" s="146" t="s">
        <v>759</v>
      </c>
      <c r="H69" s="38" t="s">
        <v>149</v>
      </c>
      <c r="I69" s="91" t="s">
        <v>733</v>
      </c>
      <c r="J69" s="91" t="s">
        <v>760</v>
      </c>
      <c r="K69" s="41" t="s">
        <v>761</v>
      </c>
      <c r="L69" s="47"/>
      <c r="M69" s="47"/>
      <c r="N69" s="47"/>
      <c r="O69" s="47"/>
      <c r="P69" s="47"/>
      <c r="Q69" s="47"/>
      <c r="R69" s="47"/>
      <c r="S69" s="47"/>
      <c r="T69" s="47"/>
      <c r="U69" s="42"/>
      <c r="V69" s="47"/>
      <c r="W69" s="42"/>
      <c r="X69" s="22"/>
      <c r="Y69" s="22"/>
      <c r="Z69" s="22"/>
      <c r="AA69" s="57" t="s">
        <v>806</v>
      </c>
      <c r="AB69" s="42">
        <v>1500</v>
      </c>
      <c r="AC69" s="42">
        <v>0</v>
      </c>
      <c r="AD69" s="42"/>
      <c r="AE69" s="142" t="s">
        <v>807</v>
      </c>
      <c r="AF69" s="110"/>
    </row>
    <row r="70" spans="1:32" s="122" customFormat="1" ht="53.45" customHeight="1" x14ac:dyDescent="0.25">
      <c r="A70" s="111">
        <v>60</v>
      </c>
      <c r="B70" s="112" t="s">
        <v>763</v>
      </c>
      <c r="C70" s="113">
        <v>4200213140004</v>
      </c>
      <c r="D70" s="160">
        <v>200213140004</v>
      </c>
      <c r="E70" s="114" t="s">
        <v>170</v>
      </c>
      <c r="F70" s="114"/>
      <c r="G70" s="147" t="s">
        <v>764</v>
      </c>
      <c r="H70" s="114" t="s">
        <v>149</v>
      </c>
      <c r="I70" s="124" t="s">
        <v>765</v>
      </c>
      <c r="J70" s="124" t="s">
        <v>766</v>
      </c>
      <c r="K70" s="115" t="s">
        <v>767</v>
      </c>
      <c r="L70" s="116"/>
      <c r="M70" s="116"/>
      <c r="N70" s="116"/>
      <c r="O70" s="116"/>
      <c r="P70" s="116"/>
      <c r="Q70" s="116"/>
      <c r="R70" s="116"/>
      <c r="S70" s="119"/>
      <c r="T70" s="116"/>
      <c r="U70" s="116"/>
      <c r="V70" s="116"/>
      <c r="W70" s="119"/>
      <c r="X70" s="117"/>
      <c r="Y70" s="117"/>
      <c r="Z70" s="117"/>
      <c r="AA70" s="126" t="s">
        <v>537</v>
      </c>
      <c r="AB70" s="119">
        <v>4800</v>
      </c>
      <c r="AC70" s="119">
        <v>0</v>
      </c>
      <c r="AD70" s="119"/>
      <c r="AE70" s="144" t="s">
        <v>544</v>
      </c>
      <c r="AF70" s="121"/>
    </row>
    <row r="71" spans="1:32" s="122" customFormat="1" ht="53.45" customHeight="1" x14ac:dyDescent="0.25">
      <c r="A71" s="35">
        <v>61</v>
      </c>
      <c r="B71" s="36" t="s">
        <v>763</v>
      </c>
      <c r="C71" s="94">
        <v>4200213140004</v>
      </c>
      <c r="D71" s="163">
        <v>200213140004</v>
      </c>
      <c r="E71" s="38" t="s">
        <v>524</v>
      </c>
      <c r="F71" s="38"/>
      <c r="G71" s="146" t="s">
        <v>768</v>
      </c>
      <c r="H71" s="38" t="s">
        <v>149</v>
      </c>
      <c r="I71" s="91" t="s">
        <v>769</v>
      </c>
      <c r="J71" s="91" t="s">
        <v>799</v>
      </c>
      <c r="K71" s="41" t="s">
        <v>770</v>
      </c>
      <c r="L71" s="47">
        <v>436</v>
      </c>
      <c r="M71" s="47"/>
      <c r="N71" s="47">
        <v>446</v>
      </c>
      <c r="O71" s="42">
        <v>273</v>
      </c>
      <c r="P71" s="47"/>
      <c r="Q71" s="47"/>
      <c r="R71" s="47">
        <v>494.5</v>
      </c>
      <c r="S71" s="47"/>
      <c r="T71" s="42"/>
      <c r="U71" s="47"/>
      <c r="V71" s="47"/>
      <c r="W71" s="42"/>
      <c r="X71" s="22"/>
      <c r="Y71" s="22"/>
      <c r="Z71" s="22"/>
      <c r="AA71" s="57"/>
      <c r="AB71" s="42">
        <v>2031.5</v>
      </c>
      <c r="AC71" s="42">
        <v>472.95</v>
      </c>
      <c r="AD71" s="42"/>
      <c r="AE71" s="142" t="s">
        <v>479</v>
      </c>
      <c r="AF71" s="110"/>
    </row>
    <row r="72" spans="1:32" s="122" customFormat="1" ht="53.45" customHeight="1" x14ac:dyDescent="0.25">
      <c r="A72" s="111">
        <v>62</v>
      </c>
      <c r="B72" s="112" t="s">
        <v>771</v>
      </c>
      <c r="C72" s="113">
        <v>4236377740007</v>
      </c>
      <c r="D72" s="160"/>
      <c r="E72" s="114" t="s">
        <v>772</v>
      </c>
      <c r="F72" s="114"/>
      <c r="G72" s="147" t="s">
        <v>773</v>
      </c>
      <c r="H72" s="114" t="s">
        <v>527</v>
      </c>
      <c r="I72" s="124" t="s">
        <v>774</v>
      </c>
      <c r="J72" s="124" t="s">
        <v>775</v>
      </c>
      <c r="K72" s="115" t="s">
        <v>776</v>
      </c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9"/>
      <c r="X72" s="117"/>
      <c r="Y72" s="117"/>
      <c r="Z72" s="117"/>
      <c r="AA72" s="126" t="s">
        <v>809</v>
      </c>
      <c r="AB72" s="119">
        <v>0</v>
      </c>
      <c r="AC72" s="119">
        <v>0</v>
      </c>
      <c r="AD72" s="119"/>
      <c r="AE72" s="144" t="s">
        <v>544</v>
      </c>
      <c r="AF72" s="121"/>
    </row>
    <row r="73" spans="1:32" s="122" customFormat="1" ht="53.45" customHeight="1" x14ac:dyDescent="0.25">
      <c r="A73" s="35">
        <v>63</v>
      </c>
      <c r="B73" s="36" t="s">
        <v>771</v>
      </c>
      <c r="C73" s="94">
        <v>423637740007</v>
      </c>
      <c r="D73" s="163"/>
      <c r="E73" s="38" t="s">
        <v>777</v>
      </c>
      <c r="F73" s="38"/>
      <c r="G73" s="146" t="s">
        <v>714</v>
      </c>
      <c r="H73" s="38" t="s">
        <v>778</v>
      </c>
      <c r="I73" s="91" t="s">
        <v>774</v>
      </c>
      <c r="J73" s="91" t="s">
        <v>775</v>
      </c>
      <c r="K73" s="41" t="s">
        <v>776</v>
      </c>
      <c r="L73" s="47"/>
      <c r="M73" s="47"/>
      <c r="N73" s="47"/>
      <c r="O73" s="47"/>
      <c r="P73" s="47"/>
      <c r="Q73" s="47"/>
      <c r="R73" s="47"/>
      <c r="S73" s="47"/>
      <c r="T73" s="47"/>
      <c r="U73" s="65"/>
      <c r="V73" s="42"/>
      <c r="W73" s="42"/>
      <c r="X73" s="22"/>
      <c r="Y73" s="22"/>
      <c r="Z73" s="22"/>
      <c r="AA73" s="57" t="s">
        <v>809</v>
      </c>
      <c r="AB73" s="42">
        <v>46925</v>
      </c>
      <c r="AC73" s="42">
        <v>0</v>
      </c>
      <c r="AD73" s="42"/>
      <c r="AE73" s="142" t="s">
        <v>544</v>
      </c>
      <c r="AF73" s="110"/>
    </row>
    <row r="74" spans="1:32" s="122" customFormat="1" ht="53.45" customHeight="1" x14ac:dyDescent="0.25">
      <c r="A74" s="111">
        <v>64</v>
      </c>
      <c r="B74" s="112" t="s">
        <v>301</v>
      </c>
      <c r="C74" s="113"/>
      <c r="D74" s="160"/>
      <c r="E74" s="114" t="s">
        <v>779</v>
      </c>
      <c r="F74" s="114"/>
      <c r="G74" s="147" t="s">
        <v>780</v>
      </c>
      <c r="H74" s="114" t="s">
        <v>30</v>
      </c>
      <c r="I74" s="124" t="s">
        <v>781</v>
      </c>
      <c r="J74" s="124" t="s">
        <v>782</v>
      </c>
      <c r="K74" s="115" t="s">
        <v>783</v>
      </c>
      <c r="L74" s="116"/>
      <c r="M74" s="116"/>
      <c r="N74" s="116"/>
      <c r="O74" s="119">
        <v>6000</v>
      </c>
      <c r="P74" s="116"/>
      <c r="Q74" s="116"/>
      <c r="R74" s="116"/>
      <c r="S74" s="116"/>
      <c r="T74" s="116"/>
      <c r="U74" s="116"/>
      <c r="V74" s="116"/>
      <c r="W74" s="119"/>
      <c r="X74" s="117"/>
      <c r="Y74" s="117"/>
      <c r="Z74" s="117"/>
      <c r="AA74" s="126"/>
      <c r="AB74" s="119">
        <v>6000</v>
      </c>
      <c r="AC74" s="119">
        <v>0</v>
      </c>
      <c r="AD74" s="119"/>
      <c r="AE74" s="144" t="s">
        <v>544</v>
      </c>
      <c r="AF74" s="121"/>
    </row>
    <row r="75" spans="1:32" s="122" customFormat="1" ht="53.45" customHeight="1" x14ac:dyDescent="0.25">
      <c r="A75" s="35" t="s">
        <v>785</v>
      </c>
      <c r="B75" s="36" t="s">
        <v>786</v>
      </c>
      <c r="C75" s="94">
        <v>4200163020002</v>
      </c>
      <c r="D75" s="163"/>
      <c r="E75" s="38" t="s">
        <v>135</v>
      </c>
      <c r="F75" s="38"/>
      <c r="G75" s="146" t="s">
        <v>787</v>
      </c>
      <c r="H75" s="38" t="s">
        <v>527</v>
      </c>
      <c r="I75" s="91" t="s">
        <v>788</v>
      </c>
      <c r="J75" s="91" t="s">
        <v>789</v>
      </c>
      <c r="K75" s="41" t="s">
        <v>790</v>
      </c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2"/>
      <c r="X75" s="22"/>
      <c r="Y75" s="22"/>
      <c r="Z75" s="22"/>
      <c r="AA75" s="57"/>
      <c r="AB75" s="42">
        <v>0</v>
      </c>
      <c r="AC75" s="42">
        <v>13996.03</v>
      </c>
      <c r="AD75" s="42"/>
      <c r="AE75" s="142" t="s">
        <v>479</v>
      </c>
      <c r="AF75" s="110"/>
    </row>
    <row r="76" spans="1:32" s="122" customFormat="1" ht="53.45" customHeight="1" x14ac:dyDescent="0.25">
      <c r="A76" s="111" t="s">
        <v>791</v>
      </c>
      <c r="B76" s="112" t="s">
        <v>786</v>
      </c>
      <c r="C76" s="113">
        <v>4200163020002</v>
      </c>
      <c r="D76" s="160"/>
      <c r="E76" s="114" t="s">
        <v>135</v>
      </c>
      <c r="F76" s="114"/>
      <c r="G76" s="147" t="s">
        <v>792</v>
      </c>
      <c r="H76" s="114" t="s">
        <v>793</v>
      </c>
      <c r="I76" s="124" t="s">
        <v>788</v>
      </c>
      <c r="J76" s="124" t="s">
        <v>789</v>
      </c>
      <c r="K76" s="115" t="s">
        <v>794</v>
      </c>
      <c r="L76" s="119">
        <v>973.64</v>
      </c>
      <c r="M76" s="119">
        <v>938.79</v>
      </c>
      <c r="N76" s="119">
        <v>524</v>
      </c>
      <c r="O76" s="119">
        <v>22.77</v>
      </c>
      <c r="P76" s="116"/>
      <c r="Q76" s="116"/>
      <c r="R76" s="116"/>
      <c r="S76" s="116"/>
      <c r="T76" s="116"/>
      <c r="U76" s="116"/>
      <c r="V76" s="116"/>
      <c r="W76" s="119"/>
      <c r="X76" s="117"/>
      <c r="Y76" s="117"/>
      <c r="Z76" s="117"/>
      <c r="AA76" s="126"/>
      <c r="AB76" s="119">
        <v>2459.1999999999998</v>
      </c>
      <c r="AC76" s="119">
        <v>0</v>
      </c>
      <c r="AD76" s="119"/>
      <c r="AE76" s="144" t="s">
        <v>544</v>
      </c>
      <c r="AF76" s="121"/>
    </row>
    <row r="77" spans="1:32" s="11" customFormat="1" ht="53.45" customHeight="1" x14ac:dyDescent="0.25">
      <c r="A77" s="35" t="s">
        <v>796</v>
      </c>
      <c r="B77" s="36" t="s">
        <v>521</v>
      </c>
      <c r="C77" s="94">
        <v>4200326930001</v>
      </c>
      <c r="D77" s="163"/>
      <c r="E77" s="38" t="s">
        <v>797</v>
      </c>
      <c r="F77" s="38"/>
      <c r="G77" s="146" t="s">
        <v>798</v>
      </c>
      <c r="H77" s="38" t="s">
        <v>149</v>
      </c>
      <c r="I77" s="91" t="s">
        <v>769</v>
      </c>
      <c r="J77" s="91" t="s">
        <v>799</v>
      </c>
      <c r="K77" s="41" t="s">
        <v>800</v>
      </c>
      <c r="L77" s="42">
        <v>805.2</v>
      </c>
      <c r="M77" s="47"/>
      <c r="N77" s="47"/>
      <c r="O77" s="47"/>
      <c r="P77" s="47"/>
      <c r="Q77" s="47"/>
      <c r="R77" s="47"/>
      <c r="S77" s="47"/>
      <c r="T77" s="42"/>
      <c r="U77" s="47"/>
      <c r="V77" s="47"/>
      <c r="W77" s="42"/>
      <c r="X77" s="22"/>
      <c r="Y77" s="22"/>
      <c r="Z77" s="20"/>
      <c r="AA77" s="57"/>
      <c r="AB77" s="42">
        <v>1610.4</v>
      </c>
      <c r="AC77" s="42">
        <v>2818.7</v>
      </c>
      <c r="AD77" s="42"/>
      <c r="AE77" s="142" t="s">
        <v>479</v>
      </c>
      <c r="AF77" s="110"/>
    </row>
    <row r="78" spans="1:32" s="122" customFormat="1" ht="53.45" customHeight="1" x14ac:dyDescent="0.25">
      <c r="A78" s="111" t="s">
        <v>801</v>
      </c>
      <c r="B78" s="112" t="s">
        <v>805</v>
      </c>
      <c r="C78" s="113">
        <v>4218200320000</v>
      </c>
      <c r="D78" s="160"/>
      <c r="E78" s="114" t="s">
        <v>802</v>
      </c>
      <c r="F78" s="114"/>
      <c r="G78" s="147" t="s">
        <v>803</v>
      </c>
      <c r="H78" s="114" t="s">
        <v>149</v>
      </c>
      <c r="I78" s="124">
        <v>45231</v>
      </c>
      <c r="J78" s="124">
        <v>45536</v>
      </c>
      <c r="K78" s="115" t="s">
        <v>892</v>
      </c>
      <c r="L78" s="116"/>
      <c r="M78" s="116"/>
      <c r="N78" s="116"/>
      <c r="O78" s="116"/>
      <c r="P78" s="116"/>
      <c r="Q78" s="116"/>
      <c r="R78" s="201">
        <v>5455</v>
      </c>
      <c r="S78" s="116"/>
      <c r="T78" s="116"/>
      <c r="U78" s="116"/>
      <c r="V78" s="116"/>
      <c r="W78" s="119"/>
      <c r="X78" s="117"/>
      <c r="Y78" s="117"/>
      <c r="Z78" s="117"/>
      <c r="AA78" s="126"/>
      <c r="AB78" s="119">
        <v>5455</v>
      </c>
      <c r="AC78" s="119">
        <v>0</v>
      </c>
      <c r="AD78" s="119"/>
      <c r="AE78" s="144" t="s">
        <v>544</v>
      </c>
      <c r="AF78" s="121"/>
    </row>
    <row r="79" spans="1:32" s="122" customFormat="1" ht="53.45" customHeight="1" x14ac:dyDescent="0.25">
      <c r="A79" s="172">
        <v>69</v>
      </c>
      <c r="B79" s="128" t="s">
        <v>810</v>
      </c>
      <c r="C79" s="129">
        <v>4200162210002</v>
      </c>
      <c r="D79" s="173"/>
      <c r="E79" s="130" t="s">
        <v>811</v>
      </c>
      <c r="F79" s="130"/>
      <c r="G79" s="174" t="s">
        <v>813</v>
      </c>
      <c r="H79" s="174" t="s">
        <v>812</v>
      </c>
      <c r="I79" s="132" t="s">
        <v>814</v>
      </c>
      <c r="J79" s="132" t="s">
        <v>743</v>
      </c>
      <c r="K79" s="133" t="s">
        <v>815</v>
      </c>
      <c r="L79" s="175"/>
      <c r="M79" s="135">
        <v>607.66</v>
      </c>
      <c r="N79" s="135">
        <v>579.29999999999995</v>
      </c>
      <c r="O79" s="175">
        <v>365.04</v>
      </c>
      <c r="P79" s="175">
        <v>1831.02</v>
      </c>
      <c r="Q79" s="205">
        <v>724.53</v>
      </c>
      <c r="R79" s="175">
        <v>807.46</v>
      </c>
      <c r="S79" s="175"/>
      <c r="T79" s="175"/>
      <c r="U79" s="175"/>
      <c r="V79" s="175"/>
      <c r="W79" s="135"/>
      <c r="X79" s="176"/>
      <c r="Y79" s="176"/>
      <c r="Z79" s="176"/>
      <c r="AA79" s="177"/>
      <c r="AB79" s="135">
        <v>4915.01</v>
      </c>
      <c r="AC79" s="135">
        <v>10084.99</v>
      </c>
      <c r="AD79" s="135"/>
      <c r="AE79" s="178" t="s">
        <v>479</v>
      </c>
      <c r="AF79" s="191"/>
    </row>
    <row r="80" spans="1:32" s="122" customFormat="1" ht="53.45" customHeight="1" x14ac:dyDescent="0.25">
      <c r="A80" s="111">
        <v>70</v>
      </c>
      <c r="B80" s="112"/>
      <c r="C80" s="113"/>
      <c r="D80" s="160"/>
      <c r="E80" s="114"/>
      <c r="F80" s="114"/>
      <c r="G80" s="147"/>
      <c r="H80" s="147"/>
      <c r="I80" s="124"/>
      <c r="J80" s="124"/>
      <c r="K80" s="115"/>
      <c r="L80" s="116"/>
      <c r="M80" s="119"/>
      <c r="N80" s="116"/>
      <c r="O80" s="116"/>
      <c r="P80" s="116"/>
      <c r="Q80" s="116"/>
      <c r="R80" s="116"/>
      <c r="S80" s="116"/>
      <c r="T80" s="116"/>
      <c r="U80" s="116"/>
      <c r="V80" s="116"/>
      <c r="W80" s="119"/>
      <c r="X80" s="117"/>
      <c r="Y80" s="117"/>
      <c r="Z80" s="117"/>
      <c r="AA80" s="126"/>
      <c r="AB80" s="119"/>
      <c r="AC80" s="119"/>
      <c r="AD80" s="119"/>
      <c r="AE80" s="142"/>
      <c r="AF80" s="121"/>
    </row>
    <row r="81" spans="1:32" s="1" customFormat="1" ht="57.6" customHeight="1" x14ac:dyDescent="0.25">
      <c r="A81" s="27">
        <v>71</v>
      </c>
      <c r="B81" s="28"/>
      <c r="C81" s="95"/>
      <c r="D81" s="48"/>
      <c r="E81" s="30"/>
      <c r="F81" s="30"/>
      <c r="G81" s="30"/>
      <c r="H81" s="30"/>
      <c r="I81" s="88"/>
      <c r="J81" s="88"/>
      <c r="K81" s="43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21"/>
      <c r="Y81" s="21"/>
      <c r="Z81" s="21"/>
      <c r="AA81" s="58"/>
      <c r="AB81" s="34"/>
      <c r="AC81" s="34"/>
      <c r="AD81" s="34"/>
      <c r="AE81" s="144"/>
      <c r="AF81" s="84"/>
    </row>
    <row r="82" spans="1:32" s="1" customFormat="1" ht="57.6" customHeight="1" x14ac:dyDescent="0.25">
      <c r="A82" s="189">
        <v>72</v>
      </c>
      <c r="B82" s="190"/>
      <c r="C82" s="95"/>
      <c r="D82" s="48"/>
      <c r="E82" s="30"/>
      <c r="F82" s="30"/>
      <c r="G82" s="30"/>
      <c r="H82" s="30"/>
      <c r="I82" s="88"/>
      <c r="J82" s="88"/>
      <c r="K82" s="43"/>
      <c r="L82" s="45"/>
      <c r="M82" s="45"/>
      <c r="N82" s="45"/>
      <c r="O82" s="34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/>
      <c r="AD82" s="34"/>
      <c r="AE82" s="144"/>
      <c r="AF82" s="84"/>
    </row>
    <row r="83" spans="1:32" s="1" customFormat="1" ht="57.6" customHeight="1" x14ac:dyDescent="0.25">
      <c r="A83" s="189">
        <v>73</v>
      </c>
      <c r="B83" s="190"/>
      <c r="C83" s="95"/>
      <c r="D83" s="48"/>
      <c r="E83" s="30"/>
      <c r="F83" s="30"/>
      <c r="G83" s="30"/>
      <c r="H83" s="30"/>
      <c r="I83" s="32"/>
      <c r="J83" s="32"/>
      <c r="K83" s="43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/>
      <c r="AD83" s="34"/>
      <c r="AE83" s="144"/>
      <c r="AF83" s="84"/>
    </row>
    <row r="84" spans="1:32" s="1" customFormat="1" ht="57.6" customHeight="1" x14ac:dyDescent="0.25">
      <c r="A84" s="189">
        <v>74</v>
      </c>
      <c r="B84" s="190"/>
      <c r="C84" s="95"/>
      <c r="D84" s="48"/>
      <c r="E84" s="30"/>
      <c r="F84" s="30"/>
      <c r="G84" s="30"/>
      <c r="H84" s="30"/>
      <c r="I84" s="88"/>
      <c r="J84" s="88"/>
      <c r="K84" s="43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/>
      <c r="AD84" s="34"/>
      <c r="AE84" s="144"/>
      <c r="AF84" s="84"/>
    </row>
    <row r="85" spans="1:32" s="1" customFormat="1" ht="57.6" customHeight="1" x14ac:dyDescent="0.25">
      <c r="A85" s="189">
        <v>75</v>
      </c>
      <c r="B85" s="190"/>
      <c r="C85" s="95"/>
      <c r="D85" s="48"/>
      <c r="E85" s="30"/>
      <c r="F85" s="30"/>
      <c r="G85" s="30"/>
      <c r="H85" s="30"/>
      <c r="I85" s="88"/>
      <c r="J85" s="88"/>
      <c r="K85" s="43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34"/>
      <c r="X85" s="21"/>
      <c r="Y85" s="21"/>
      <c r="Z85" s="21"/>
      <c r="AA85" s="58"/>
      <c r="AB85" s="34"/>
      <c r="AC85" s="34"/>
      <c r="AD85" s="34"/>
      <c r="AE85" s="178"/>
      <c r="AF85" s="84"/>
    </row>
    <row r="86" spans="1:32" s="1" customFormat="1" ht="57.6" customHeight="1" x14ac:dyDescent="0.25">
      <c r="A86" s="189">
        <v>76</v>
      </c>
      <c r="B86" s="190"/>
      <c r="C86" s="95"/>
      <c r="D86" s="48"/>
      <c r="E86" s="30"/>
      <c r="F86" s="30"/>
      <c r="G86" s="30"/>
      <c r="H86" s="30"/>
      <c r="I86" s="88"/>
      <c r="J86" s="88"/>
      <c r="K86" s="43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34"/>
      <c r="X86" s="21"/>
      <c r="Y86" s="21"/>
      <c r="Z86" s="21"/>
      <c r="AA86" s="58"/>
      <c r="AB86" s="34"/>
      <c r="AC86" s="34"/>
      <c r="AD86" s="34"/>
      <c r="AE86" s="178"/>
      <c r="AF86" s="84"/>
    </row>
    <row r="87" spans="1:32" s="1" customFormat="1" ht="57.6" customHeight="1" x14ac:dyDescent="0.25">
      <c r="A87" s="189">
        <v>77</v>
      </c>
      <c r="B87" s="190"/>
      <c r="C87" s="95"/>
      <c r="D87" s="48"/>
      <c r="E87" s="30"/>
      <c r="F87" s="30"/>
      <c r="G87" s="30"/>
      <c r="H87" s="30"/>
      <c r="I87" s="88"/>
      <c r="J87" s="88"/>
      <c r="K87" s="43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34"/>
      <c r="X87" s="21"/>
      <c r="Y87" s="21"/>
      <c r="Z87" s="21"/>
      <c r="AA87" s="58"/>
      <c r="AB87" s="34"/>
      <c r="AC87" s="34"/>
      <c r="AD87" s="34"/>
      <c r="AE87" s="178"/>
      <c r="AF87" s="84"/>
    </row>
    <row r="88" spans="1:32" s="1" customFormat="1" ht="57.6" customHeight="1" x14ac:dyDescent="0.25">
      <c r="A88" s="189">
        <v>78</v>
      </c>
      <c r="B88" s="190"/>
      <c r="C88" s="95"/>
      <c r="D88" s="48"/>
      <c r="E88" s="30"/>
      <c r="F88" s="30"/>
      <c r="G88" s="30"/>
      <c r="H88" s="30"/>
      <c r="I88" s="88"/>
      <c r="J88" s="32"/>
      <c r="K88" s="43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34"/>
      <c r="X88" s="21"/>
      <c r="Y88" s="21"/>
      <c r="Z88" s="21"/>
      <c r="AA88" s="58"/>
      <c r="AB88" s="34"/>
      <c r="AC88" s="34"/>
      <c r="AD88" s="34"/>
      <c r="AE88" s="178"/>
      <c r="AF88" s="84"/>
    </row>
    <row r="89" spans="1:32" s="1" customFormat="1" ht="57.6" customHeight="1" x14ac:dyDescent="0.25">
      <c r="A89" s="189">
        <v>79</v>
      </c>
      <c r="B89" s="190"/>
      <c r="C89" s="95"/>
      <c r="D89" s="48"/>
      <c r="E89" s="30"/>
      <c r="F89" s="30"/>
      <c r="G89" s="30"/>
      <c r="H89" s="30"/>
      <c r="I89" s="88"/>
      <c r="J89" s="88"/>
      <c r="K89" s="43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34"/>
      <c r="X89" s="21"/>
      <c r="Y89" s="21"/>
      <c r="Z89" s="21"/>
      <c r="AA89" s="58"/>
      <c r="AB89" s="34"/>
      <c r="AC89" s="34"/>
      <c r="AD89" s="34"/>
      <c r="AE89" s="178"/>
      <c r="AF89" s="84"/>
    </row>
    <row r="90" spans="1:32" s="9" customFormat="1" ht="39.75" customHeight="1" x14ac:dyDescent="0.25">
      <c r="A90" s="223" t="s">
        <v>847</v>
      </c>
      <c r="B90" s="224"/>
      <c r="C90" s="188"/>
      <c r="D90" s="49"/>
      <c r="E90" s="49"/>
      <c r="F90" s="50"/>
      <c r="G90" s="50"/>
      <c r="H90" s="50"/>
      <c r="I90" s="50"/>
      <c r="J90" s="50" t="s">
        <v>509</v>
      </c>
      <c r="K90" s="51">
        <f>SUM(L90:W90)</f>
        <v>222785.14000000004</v>
      </c>
      <c r="L90" s="51">
        <f>SUM(L6:L81)</f>
        <v>5741.16</v>
      </c>
      <c r="M90" s="51">
        <f t="shared" ref="M90:X90" si="0">SUM(M6:M81)</f>
        <v>9613.4599999999991</v>
      </c>
      <c r="N90" s="51">
        <f t="shared" si="0"/>
        <v>12161.079999999998</v>
      </c>
      <c r="O90" s="51">
        <f t="shared" si="0"/>
        <v>53545.299999999996</v>
      </c>
      <c r="P90" s="51">
        <f t="shared" si="0"/>
        <v>84877.27</v>
      </c>
      <c r="Q90" s="51">
        <f t="shared" si="0"/>
        <v>11117.17</v>
      </c>
      <c r="R90" s="51">
        <f t="shared" si="0"/>
        <v>23521.78</v>
      </c>
      <c r="S90" s="51">
        <f t="shared" si="0"/>
        <v>19968.22</v>
      </c>
      <c r="T90" s="51">
        <f t="shared" si="0"/>
        <v>2239.6999999999998</v>
      </c>
      <c r="U90" s="51">
        <f t="shared" si="0"/>
        <v>0</v>
      </c>
      <c r="V90" s="51">
        <f t="shared" si="0"/>
        <v>0</v>
      </c>
      <c r="W90" s="51">
        <f t="shared" si="0"/>
        <v>0</v>
      </c>
      <c r="X90" s="51">
        <f t="shared" si="0"/>
        <v>0</v>
      </c>
      <c r="Y90" s="51"/>
      <c r="Z90" s="51"/>
      <c r="AA90" s="50"/>
      <c r="AB90" s="51"/>
      <c r="AC90" s="51"/>
      <c r="AD90" s="51"/>
      <c r="AE90" s="238"/>
      <c r="AF90" s="239"/>
    </row>
    <row r="91" spans="1:32" ht="28.15" customHeight="1" x14ac:dyDescent="0.25">
      <c r="J91" s="3"/>
    </row>
  </sheetData>
  <autoFilter ref="A5:AU90">
    <filterColumn colId="30" showButton="0"/>
  </autoFilter>
  <mergeCells count="44"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24:AF24"/>
    <mergeCell ref="AE31:AF31"/>
    <mergeCell ref="AE16:AF16"/>
    <mergeCell ref="AF18:AG18"/>
    <mergeCell ref="AE21:AF21"/>
    <mergeCell ref="AE9:AF9"/>
    <mergeCell ref="AE13:AF13"/>
    <mergeCell ref="A90:B90"/>
    <mergeCell ref="AE90:AF90"/>
    <mergeCell ref="AE15:AF15"/>
    <mergeCell ref="AE17:AF17"/>
    <mergeCell ref="AE19:AF19"/>
    <mergeCell ref="AE20:AF20"/>
    <mergeCell ref="AE22:AF22"/>
    <mergeCell ref="AE23:AF23"/>
    <mergeCell ref="AE25:AF25"/>
    <mergeCell ref="AE26:AF26"/>
    <mergeCell ref="AE27:AF27"/>
    <mergeCell ref="AE28:AF28"/>
    <mergeCell ref="AF29:AG29"/>
    <mergeCell ref="AE33:AF33"/>
  </mergeCells>
  <conditionalFormatting sqref="AE6:AE7 AE15:AE17 AE44:AE50 AE54:AE90 AE19:AE42">
    <cfRule type="iconSet" priority="27">
      <iconSet iconSet="3TrafficLights2">
        <cfvo type="percent" val="0"/>
        <cfvo type="percent" val="33"/>
        <cfvo type="percent" val="67"/>
      </iconSet>
    </cfRule>
  </conditionalFormatting>
  <conditionalFormatting sqref="AE6:AE7">
    <cfRule type="cellIs" dxfId="9" priority="26" operator="equal">
      <formula>"UGOVOR IZVRŠEN"</formula>
    </cfRule>
  </conditionalFormatting>
  <conditionalFormatting sqref="AE44:AE50 AE54:AE90 AE15:AE42">
    <cfRule type="cellIs" dxfId="8" priority="16" operator="equal">
      <formula>"UGOVOR IZVRŠEN"</formula>
    </cfRule>
  </conditionalFormatting>
  <conditionalFormatting sqref="AE18"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{58B93AB8-EDAC-43CF-BEFA-386F3DADCACB}</x14:id>
        </ext>
      </extLst>
    </cfRule>
    <cfRule type="iconSet" priority="17">
      <iconSet iconSet="3TrafficLights2">
        <cfvo type="percent" val="0"/>
        <cfvo type="percent" val="33"/>
        <cfvo type="percent" val="67"/>
      </iconSet>
    </cfRule>
  </conditionalFormatting>
  <conditionalFormatting sqref="AE6:AF7 AE15:AF17 AF18:AG18 AE19:AF28 AE29:AG29 AE44:AF50 AE54:AF90 AF51:AF53 AE30:AF42">
    <cfRule type="dataBar" priority="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{B2BF06B0-5D59-4CE4-89B3-BD1F426B4B8D}</x14:id>
        </ext>
      </extLst>
    </cfRule>
  </conditionalFormatting>
  <conditionalFormatting sqref="AE8:AF8 AE10:AF12 AE14:AF14">
    <cfRule type="dataBar" priority="2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{DF5DC205-0651-4213-9DA1-699688F04630}</x14:id>
        </ext>
      </extLst>
    </cfRule>
    <cfRule type="cellIs" dxfId="7" priority="21" operator="equal">
      <formula>"UGOVOR IZVRŠEN"</formula>
    </cfRule>
    <cfRule type="iconSet" priority="22">
      <iconSet iconSet="3TrafficLights2">
        <cfvo type="percent" val="0"/>
        <cfvo type="percent" val="33"/>
        <cfvo type="percent" val="67"/>
      </iconSet>
    </cfRule>
  </conditionalFormatting>
  <conditionalFormatting sqref="AF18">
    <cfRule type="cellIs" dxfId="6" priority="18" operator="equal">
      <formula>"UGOVOR IZVRŠEN"</formula>
    </cfRule>
    <cfRule type="iconSet" priority="19">
      <iconSet iconSet="3TrafficLights2">
        <cfvo type="percent" val="0"/>
        <cfvo type="percent" val="33"/>
        <cfvo type="percent" val="67"/>
      </iconSet>
    </cfRule>
  </conditionalFormatting>
  <conditionalFormatting sqref="AF29">
    <cfRule type="cellIs" dxfId="5" priority="13" operator="equal">
      <formula>"UGOVOR IZVRŠEN"</formula>
    </cfRule>
    <cfRule type="iconSet" priority="14">
      <iconSet iconSet="3TrafficLights2">
        <cfvo type="percent" val="0"/>
        <cfvo type="percent" val="33"/>
        <cfvo type="percent" val="67"/>
      </iconSet>
    </cfRule>
  </conditionalFormatting>
  <conditionalFormatting sqref="AF45">
    <cfRule type="cellIs" dxfId="4" priority="23" operator="equal">
      <formula>"UGOVOR IZVRŠEN"</formula>
    </cfRule>
    <cfRule type="iconSet" priority="24">
      <iconSet iconSet="3TrafficLights2">
        <cfvo type="percent" val="0"/>
        <cfvo type="percent" val="33"/>
        <cfvo type="percent" val="67"/>
      </iconSet>
    </cfRule>
  </conditionalFormatting>
  <conditionalFormatting sqref="AE9">
    <cfRule type="iconSet" priority="12">
      <iconSet iconSet="3TrafficLights2">
        <cfvo type="percent" val="0"/>
        <cfvo type="percent" val="33"/>
        <cfvo type="percent" val="67"/>
      </iconSet>
    </cfRule>
  </conditionalFormatting>
  <conditionalFormatting sqref="AE9">
    <cfRule type="cellIs" dxfId="3" priority="11" operator="equal">
      <formula>"UGOVOR IZVRŠEN"</formula>
    </cfRule>
  </conditionalFormatting>
  <conditionalFormatting sqref="AE9:AF9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{5195CF96-6786-4764-8A53-3AFB5FBC40D9}</x14:id>
        </ext>
      </extLst>
    </cfRule>
  </conditionalFormatting>
  <conditionalFormatting sqref="AE43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AE43">
    <cfRule type="cellIs" dxfId="2" priority="7" operator="equal">
      <formula>"UGOVOR IZVRŠEN"</formula>
    </cfRule>
  </conditionalFormatting>
  <conditionalFormatting sqref="AE43:AF43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{42DC851F-DCC7-4071-90BF-AF6C0AFB9A9B}</x14:id>
        </ext>
      </extLst>
    </cfRule>
  </conditionalFormatting>
  <conditionalFormatting sqref="AE51:AE53"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AE51:AE53">
    <cfRule type="cellIs" dxfId="1" priority="4" operator="equal">
      <formula>"UGOVOR IZVRŠEN"</formula>
    </cfRule>
  </conditionalFormatting>
  <conditionalFormatting sqref="AE51:AE53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{9712F3EE-E02E-4FD4-8F4C-88C0BBB0E4A0}</x14:id>
        </ext>
      </extLst>
    </cfRule>
  </conditionalFormatting>
  <conditionalFormatting sqref="AE13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AE13">
    <cfRule type="cellIs" dxfId="0" priority="1" operator="equal">
      <formula>"UGOVOR IZVRŠEN"</formula>
    </cfRule>
  </conditionalFormatting>
  <conditionalFormatting sqref="AE13:AF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{2125E56D-1F08-4BD1-BC71-3E6D45DBDE4A}</x14:id>
        </ext>
      </extLs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93AB8-EDAC-43CF-BEFA-386F3DADC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B2BF06B0-5D59-4CE4-89B3-BD1F426B4B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AE6:AF7 AE15:AF17 AF18:AG18 AE19:AF28 AE29:AG29 AE44:AF50 AE54:AF90 AF51:AF53 AE30:AF42</xm:sqref>
        </x14:conditionalFormatting>
        <x14:conditionalFormatting xmlns:xm="http://schemas.microsoft.com/office/excel/2006/main">
          <x14:cfRule type="dataBar" id="{DF5DC205-0651-4213-9DA1-699688F04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AE8:AF8 AE10:AF12 AE14:AF14</xm:sqref>
        </x14:conditionalFormatting>
        <x14:conditionalFormatting xmlns:xm="http://schemas.microsoft.com/office/excel/2006/main">
          <x14:cfRule type="dataBar" id="{5195CF96-6786-4764-8A53-3AFB5FBC40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AE9:AF9</xm:sqref>
        </x14:conditionalFormatting>
        <x14:conditionalFormatting xmlns:xm="http://schemas.microsoft.com/office/excel/2006/main">
          <x14:cfRule type="dataBar" id="{42DC851F-DCC7-4071-90BF-AF6C0AFB9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AE43:AF43</xm:sqref>
        </x14:conditionalFormatting>
        <x14:conditionalFormatting xmlns:xm="http://schemas.microsoft.com/office/excel/2006/main">
          <x14:cfRule type="dataBar" id="{9712F3EE-E02E-4FD4-8F4C-88C0BBB0E4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AE51:AE53</xm:sqref>
        </x14:conditionalFormatting>
        <x14:conditionalFormatting xmlns:xm="http://schemas.microsoft.com/office/excel/2006/main">
          <x14:cfRule type="dataBar" id="{2125E56D-1F08-4BD1-BC71-3E6D45DBD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AE13:AF13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Realizacija 2020</vt:lpstr>
      <vt:lpstr>Realizacija 2021-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2024-09-09T06:21:01Z</dcterms:modified>
</cp:coreProperties>
</file>